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\Documents\Отчет деятельности за 2016 год\"/>
    </mc:Choice>
  </mc:AlternateContent>
  <bookViews>
    <workbookView xWindow="0" yWindow="0" windowWidth="28800" windowHeight="11535" tabRatio="817"/>
  </bookViews>
  <sheets>
    <sheet name="Пояснительная к выполненным раб" sheetId="1" r:id="rId1"/>
    <sheet name="Лист1" sheetId="6" state="hidden" r:id="rId2"/>
    <sheet name="Лист2" sheetId="7" state="hidden" r:id="rId3"/>
  </sheets>
  <calcPr calcId="152511"/>
</workbook>
</file>

<file path=xl/calcChain.xml><?xml version="1.0" encoding="utf-8"?>
<calcChain xmlns="http://schemas.openxmlformats.org/spreadsheetml/2006/main">
  <c r="P28" i="1" l="1"/>
  <c r="M6" i="1" l="1"/>
  <c r="N6" i="1"/>
  <c r="O6" i="1"/>
  <c r="P44" i="1"/>
  <c r="P43" i="1"/>
  <c r="P42" i="1"/>
  <c r="P41" i="1"/>
  <c r="P40" i="1"/>
  <c r="P39" i="1"/>
  <c r="P38" i="1"/>
  <c r="P37" i="1"/>
  <c r="P36" i="1"/>
  <c r="P35" i="1"/>
  <c r="P34" i="1"/>
  <c r="P33" i="1"/>
  <c r="P31" i="1"/>
  <c r="P30" i="1"/>
  <c r="P8" i="1"/>
  <c r="P9" i="1"/>
  <c r="P10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7" i="1"/>
  <c r="O29" i="1"/>
  <c r="O5" i="1" l="1"/>
  <c r="M46" i="1"/>
  <c r="M29" i="1"/>
  <c r="M5" i="1" l="1"/>
  <c r="L46" i="1"/>
  <c r="N46" i="1"/>
  <c r="N29" i="1"/>
  <c r="N5" i="1" l="1"/>
  <c r="P45" i="1" l="1"/>
  <c r="M28" i="7"/>
  <c r="L28" i="7"/>
  <c r="M27" i="7"/>
  <c r="M26" i="7"/>
  <c r="M25" i="7"/>
  <c r="M24" i="7"/>
  <c r="M23" i="7"/>
  <c r="M22" i="7"/>
  <c r="M21" i="7"/>
  <c r="M20" i="7"/>
  <c r="M19" i="7"/>
  <c r="L19" i="7"/>
  <c r="M18" i="7"/>
  <c r="M17" i="7"/>
  <c r="M16" i="7"/>
  <c r="M15" i="7"/>
  <c r="M14" i="7"/>
  <c r="M13" i="7"/>
  <c r="M10" i="7"/>
  <c r="M7" i="7"/>
  <c r="M15" i="6"/>
  <c r="M14" i="6"/>
  <c r="M13" i="6"/>
  <c r="M12" i="6"/>
  <c r="M11" i="6"/>
  <c r="M10" i="6"/>
  <c r="M9" i="6"/>
  <c r="M8" i="6"/>
  <c r="M7" i="6"/>
  <c r="M6" i="6"/>
  <c r="M5" i="6"/>
  <c r="L5" i="6"/>
  <c r="M4" i="6"/>
  <c r="M3" i="6"/>
  <c r="M2" i="6"/>
  <c r="M1" i="6"/>
  <c r="L7" i="7" l="1"/>
  <c r="I4" i="7" s="1"/>
  <c r="L32" i="1" l="1"/>
  <c r="P32" i="1" s="1"/>
  <c r="L11" i="1"/>
  <c r="L6" i="1" l="1"/>
  <c r="P6" i="1" s="1"/>
  <c r="P11" i="1"/>
  <c r="L29" i="1"/>
  <c r="L5" i="1" l="1"/>
  <c r="P29" i="1"/>
  <c r="P5" i="1" l="1"/>
</calcChain>
</file>

<file path=xl/sharedStrings.xml><?xml version="1.0" encoding="utf-8"?>
<sst xmlns="http://schemas.openxmlformats.org/spreadsheetml/2006/main" count="155" uniqueCount="126">
  <si>
    <t>Пояснительная записка к работе 4</t>
  </si>
  <si>
    <t>Количество отчетов</t>
  </si>
  <si>
    <t>Год</t>
  </si>
  <si>
    <t>Подготовлено и направлено отчетов:</t>
  </si>
  <si>
    <t>1</t>
  </si>
  <si>
    <t>Изучение информационных запросов и потребностей органов государственной власти автономного округа и органов местного самоуправления, подготовка предложений по организации и совершенствованию системы информационного обеспечения.</t>
  </si>
  <si>
    <t>1.1</t>
  </si>
  <si>
    <t>1.2</t>
  </si>
  <si>
    <t>3</t>
  </si>
  <si>
    <t xml:space="preserve"> Информационный мониторинг, сбор, обработка и хранение документированной информации в сфере социально-экономического развития территорий автономного округа с учетом современного уровня развития технологий.</t>
  </si>
  <si>
    <t>.</t>
  </si>
  <si>
    <t>4</t>
  </si>
  <si>
    <t>5</t>
  </si>
  <si>
    <t>7</t>
  </si>
  <si>
    <t>2</t>
  </si>
  <si>
    <t>6</t>
  </si>
  <si>
    <t>8</t>
  </si>
  <si>
    <t>9</t>
  </si>
  <si>
    <t>10</t>
  </si>
  <si>
    <t>11</t>
  </si>
  <si>
    <t>12</t>
  </si>
  <si>
    <t>13</t>
  </si>
  <si>
    <t>1 квартал</t>
  </si>
  <si>
    <t>Отчет по  контрольной карте № 01-вх-16858, к/к № 01-вх-5634 "Мониторинг предприятий испытывающих тяжелое финансовое положение"</t>
  </si>
  <si>
    <t>Отчет  "Мониторинг системообразующих предприятий"</t>
  </si>
  <si>
    <t>Отчет "Цены на социально-значимые  продукты питания ( 25 наименований)"</t>
  </si>
  <si>
    <t>Отчет по форме НРМОЛ "Сведения о надоях и реализации молока"</t>
  </si>
  <si>
    <t>Отчет по форме 6-мех "Сведения о поступлении и наличии топлива в сельхозпредприятиях"</t>
  </si>
  <si>
    <t>Отчет по форме 2-АПК "Сведения о ценах на ГСМ, топливо, энергоносители по сельхозпредприятиям"</t>
  </si>
  <si>
    <t>Отчет по форме АХМ "Проведение агрохимических  мероприятий сельхозпредприятий"</t>
  </si>
  <si>
    <t>Отчет по форме ПР "Сведения  о производстве  продукции  промышленного  рыбоводства"</t>
  </si>
  <si>
    <t>Отчет по форме РППР "Сведения  о реализации  продукции  промышленного рыбоводства"</t>
  </si>
  <si>
    <t>Отчет по форме 1-АПК "Сведения об обследовании рынков сельхозпродукции и важнейших  продовольственных товаров"</t>
  </si>
  <si>
    <t>Отчет по форме СОЖ "Сведения  о воспроизводстве  крупного рогатого скота"</t>
  </si>
  <si>
    <t>Отчет по форме ППС "Продажа племенного скота"</t>
  </si>
  <si>
    <t>Отчет по форме ЧПС "Поголовье племенного скота"</t>
  </si>
  <si>
    <t xml:space="preserve">Отчет  "1-Администрация" </t>
  </si>
  <si>
    <t xml:space="preserve">Ежедневные, еженедельные, декадные отчеты  "Мониторинг розничных цен на нефтепродукты и газ в разрезе МО": </t>
  </si>
  <si>
    <t>Отчет "Мониторинг розничных цен на авиационное топливо в разрезе предприятий"</t>
  </si>
  <si>
    <t>Отчет в Минсельхоз, Федеральному инспектору ХМАО "Мониторинг отпускных/закупочных цен сельхозпроизводителей ХМАО" (О ценовой ситуации на агропродовольственном рынке ХМАО</t>
  </si>
  <si>
    <t>Отчет "Цены на продукты питания (40 наименований)"</t>
  </si>
  <si>
    <t>Отчет "Тарифы аренды коммерческих помещений для организаций и населения в разрезе МО"</t>
  </si>
  <si>
    <t>Отчеты  "Паспорта социально-экономического развития муниципальных образований"</t>
  </si>
  <si>
    <t xml:space="preserve">Отчет   "Перечень основных критериев и показателей оперативного мониторинга ситуации в ХМАО-Югре" </t>
  </si>
  <si>
    <t xml:space="preserve">Еженедельные, ежемесячные, ежеквартальные, годовые отчеты  "Показатели социально-экономического экономического развития субъекта РФ" (приложение 1, приложение 4) </t>
  </si>
  <si>
    <t>Отчет "Мониторинг цен на отдельные виды продовольственных и непродовольственных товаров и лекарств по ХМАО"</t>
  </si>
  <si>
    <t xml:space="preserve">Отчет "Информация о состоянии внедрения спутниковых навигационных технологий на базе системы ГЛОНАСС в ОМСУ" </t>
  </si>
  <si>
    <t>Отчет по форме 1-К  "Сведения о численности, составе и движении работников замещающих должности руководителей и специалистов СХ организаций"</t>
  </si>
  <si>
    <t>Отчет по форме 1-РЕМ "Сведения о ремонте сельхозтехники"</t>
  </si>
  <si>
    <t>Отчет по форме 1-МЕХ "Сведения о сельскохозяйственной технике"</t>
  </si>
  <si>
    <t>Отчет по форме 2-К "Сведения о численности и уровне профессионального образования работников СХ организаций"</t>
  </si>
  <si>
    <t>Подготовка Справок социально-экономического развития муниципальных  образований ХМАО за 2015 год</t>
  </si>
  <si>
    <t>Подготовка информации к отчету Губернатора ХМАО за 2015 год</t>
  </si>
  <si>
    <t>5.1.</t>
  </si>
  <si>
    <t>5.2.</t>
  </si>
  <si>
    <t>5.3.</t>
  </si>
  <si>
    <t>5.4.</t>
  </si>
  <si>
    <t>5.5.</t>
  </si>
  <si>
    <t>Мониторинг и анализ социально-экономических процессов экономики Ханты-Мансийского автономного округа - Югры.</t>
  </si>
  <si>
    <t>Отчет о выполненной работе за 1 квартал 2016 года Управления экономической экспертизы и мониторинга БУ "Региональный центр инвестиций"</t>
  </si>
  <si>
    <t xml:space="preserve">Реестр предприятий, реализующих ГСМ через АЗС, АГЗС. Актуализация реестра предприятий 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</si>
  <si>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</si>
  <si>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</si>
  <si>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</si>
  <si>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</si>
  <si>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</si>
  <si>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</si>
  <si>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</si>
  <si>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</si>
  <si>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</si>
  <si>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</si>
  <si>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</si>
  <si>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2 квартал</t>
  </si>
  <si>
    <t>Раздел 1. государственного задания: Административное обеспечение деятельности организаций</t>
  </si>
  <si>
    <t>33</t>
  </si>
  <si>
    <t>Проведение мониторинга, всего:</t>
  </si>
  <si>
    <t>Сбор и обработка статистической информации, всего:</t>
  </si>
  <si>
    <t>Информационно-аналитическое обеспечение (справки СЭР МО), всего: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</si>
  <si>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</si>
  <si>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</si>
  <si>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</si>
  <si>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</si>
  <si>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</si>
  <si>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</si>
  <si>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</si>
  <si>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</si>
  <si>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</si>
  <si>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</si>
  <si>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</si>
  <si>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</si>
  <si>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</si>
  <si>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</si>
  <si>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</si>
  <si>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</si>
  <si>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</si>
  <si>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</si>
  <si>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Отчет "Сверка АИС "Мониторинг-Югра"</t>
  </si>
  <si>
    <t>34</t>
  </si>
  <si>
    <t>35</t>
  </si>
  <si>
    <t xml:space="preserve">Ежемесячные, ежеквартальные, годовые отчеты  "Показатели социально-экономического экономического развития субъекта РФ" (приложение 1, приложение 4) </t>
  </si>
  <si>
    <t>Отчет  "1-Администрация" Сведения о муниципальных образованиях.</t>
  </si>
  <si>
    <t>Отчеты  "Паспорта социально-экономического развития в разрезе городских округов, муниципальных районов, городских и сельских поселений"</t>
  </si>
  <si>
    <t>Отчет по форме ППС "Сведения о продаже племенного скота"</t>
  </si>
  <si>
    <t>Отчет по форме ЧПС "Сведения о поголовье племенного скота"</t>
  </si>
  <si>
    <t>Отчет "Оценка эффективности деятельности органов местного самоуправления ХМАО-Югры за 2015 год"</t>
  </si>
  <si>
    <t>Отчет "Мониторинг отпускных/закупочных цен сельхозпроизводителей ХМАО" (О ценовой ситуации на агропродовольственном рынке ХМАО</t>
  </si>
  <si>
    <t>Отчет "Сведения о минимальных и максимальных ценах на фиксированный набор продовольственных товаров по 40 наименованиям"</t>
  </si>
  <si>
    <t>Отчет "Сведения о тарифах на услуги населению и организациям за аренду коммерческих помещений жилого и нежилого назначения"</t>
  </si>
  <si>
    <t>36</t>
  </si>
  <si>
    <t>Отчет "Мониторинг цен на товары и услуги" (годовой)</t>
  </si>
  <si>
    <t>37</t>
  </si>
  <si>
    <t>№ п/п</t>
  </si>
  <si>
    <t>Отчет: "Изменение цен на ГСМ" (еженед)</t>
  </si>
  <si>
    <t>3 квартал</t>
  </si>
  <si>
    <t>-</t>
  </si>
  <si>
    <t>Осуществление мониторинга исполнения целевых показателей по итогам реализации государственных программ в ХМАО-Югре по состоянию 9 мес. 2016 года на исх. 22-исх-13546 от 13.09.2016</t>
  </si>
  <si>
    <t>18</t>
  </si>
  <si>
    <t>38</t>
  </si>
  <si>
    <t>Проверка показателей Стратегии социально-экономического развития ХМАО-Югры до 2030 года</t>
  </si>
  <si>
    <t>Проверка и актуализация рабочего материала по отраслям и сферам экономики к стратегии социально-экономического развития ХМАО-Югры до 2030 года</t>
  </si>
  <si>
    <t>Отчет "Социально-экономическое развитие муниципального образования ХМАО-Югры" по мере возникновения запросов муниципальных образований</t>
  </si>
  <si>
    <t>39</t>
  </si>
  <si>
    <t>4 квартал</t>
  </si>
  <si>
    <t>2016 год</t>
  </si>
  <si>
    <t>Отчет о выполненной работе за  2016 год Управления экономической экспертизы и мониторинга БУ "Региональный центр инвестиций"</t>
  </si>
  <si>
    <t xml:space="preserve">Актуализация данных для расчета обеспеченности объектами социальной (общественной) инфраструктуры по населенным пунктам муниципальных образований автономного округа за 2015 год в автоматизированной информационной системе «Учреждения социальной инфраструктуры Ханты-Мансийского автономного округа – Югры» по направлениям: учреждения дошкольного образования, общеобразовательные учреждения, учреждения здравоохранения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</si>
</sst>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sz val="14.5"/>
      <color theme="1"/>
      <name val="Calibri"/>
      <family val="2"/>
      <charset val="204"/>
      <scheme val="minor"/>
    </font>
    <font>
      <sz val="14.5"/>
      <color theme="1"/>
      <name val="Times New Roman"/>
      <family val="1"/>
      <charset val="204"/>
    </font>
    <font>
      <b/>
      <sz val="14.5"/>
      <name val="Times New Roman"/>
      <family val="1"/>
      <charset val="204"/>
    </font>
    <font>
      <b/>
      <u/>
      <sz val="14.5"/>
      <name val="Times New Roman"/>
      <family val="1"/>
      <charset val="204"/>
    </font>
    <font>
      <sz val="14.5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distributed" wrapText="1"/>
    </xf>
    <xf numFmtId="0" fontId="4" fillId="0" borderId="0" xfId="0" applyFont="1" applyFill="1" applyBorder="1" applyAlignment="1">
      <alignment horizontal="center" vertical="distributed" wrapText="1"/>
    </xf>
    <xf numFmtId="0" fontId="5" fillId="3" borderId="0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 wrapText="1"/>
    </xf>
    <xf numFmtId="49" fontId="4" fillId="3" borderId="0" xfId="0" applyNumberFormat="1" applyFont="1" applyFill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4" fillId="4" borderId="13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9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vertical="distributed"/>
    </xf>
    <xf numFmtId="0" fontId="3" fillId="2" borderId="5" xfId="0" applyFont="1" applyFill="1" applyBorder="1" applyAlignment="1">
      <alignment vertical="distributed"/>
    </xf>
    <xf numFmtId="1" fontId="4" fillId="2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distributed"/>
    </xf>
    <xf numFmtId="1" fontId="0" fillId="0" borderId="0" xfId="0" applyNumberFormat="1" applyFill="1"/>
    <xf numFmtId="0" fontId="3" fillId="0" borderId="1" xfId="0" applyFont="1" applyFill="1" applyBorder="1" applyAlignment="1">
      <alignment vertical="distributed"/>
    </xf>
    <xf numFmtId="0" fontId="6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4" fillId="3" borderId="6" xfId="0" applyNumberFormat="1" applyFont="1" applyFill="1" applyBorder="1" applyAlignment="1">
      <alignment horizontal="right" vertical="top" wrapText="1"/>
    </xf>
    <xf numFmtId="0" fontId="3" fillId="0" borderId="7" xfId="0" applyFont="1" applyBorder="1" applyAlignment="1">
      <alignment horizontal="center" vertical="center"/>
    </xf>
    <xf numFmtId="49" fontId="4" fillId="4" borderId="6" xfId="0" applyNumberFormat="1" applyFont="1" applyFill="1" applyBorder="1" applyAlignment="1">
      <alignment vertical="top" wrapText="1"/>
    </xf>
    <xf numFmtId="49" fontId="6" fillId="0" borderId="6" xfId="0" applyNumberFormat="1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distributed"/>
    </xf>
    <xf numFmtId="0" fontId="6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justify" vertical="distributed" wrapText="1"/>
    </xf>
    <xf numFmtId="0" fontId="6" fillId="0" borderId="0" xfId="0" applyFont="1" applyFill="1" applyBorder="1" applyAlignment="1">
      <alignment horizontal="justify" vertical="distributed" wrapText="1"/>
    </xf>
    <xf numFmtId="0" fontId="6" fillId="0" borderId="1" xfId="0" applyFont="1" applyFill="1" applyBorder="1" applyAlignment="1">
      <alignment horizontal="left" vertical="distributed" wrapText="1"/>
    </xf>
    <xf numFmtId="0" fontId="0" fillId="0" borderId="1" xfId="0" applyFill="1" applyBorder="1" applyAlignment="1">
      <alignment horizontal="justify" vertical="distributed" wrapText="1"/>
    </xf>
    <xf numFmtId="0" fontId="6" fillId="0" borderId="10" xfId="0" applyFont="1" applyFill="1" applyBorder="1" applyAlignment="1">
      <alignment horizontal="left" vertical="distributed" wrapText="1"/>
    </xf>
    <xf numFmtId="0" fontId="0" fillId="0" borderId="11" xfId="0" applyFill="1" applyBorder="1" applyAlignment="1">
      <alignment horizontal="left" vertical="distributed" wrapText="1"/>
    </xf>
    <xf numFmtId="0" fontId="0" fillId="0" borderId="12" xfId="0" applyFill="1" applyBorder="1" applyAlignment="1">
      <alignment horizontal="left" vertical="distributed" wrapText="1"/>
    </xf>
    <xf numFmtId="0" fontId="4" fillId="4" borderId="1" xfId="0" applyFont="1" applyFill="1" applyBorder="1" applyAlignment="1">
      <alignment horizontal="center" vertical="distributed" wrapText="1"/>
    </xf>
    <xf numFmtId="0" fontId="9" fillId="0" borderId="0" xfId="0" applyFont="1" applyBorder="1" applyAlignment="1">
      <alignment horizontal="center" vertical="distributed"/>
    </xf>
    <xf numFmtId="0" fontId="7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distributed" wrapText="1"/>
    </xf>
    <xf numFmtId="0" fontId="4" fillId="0" borderId="1" xfId="0" applyFont="1" applyBorder="1" applyAlignment="1">
      <alignment horizontal="center" vertical="distributed" wrapText="1"/>
    </xf>
    <xf numFmtId="1" fontId="4" fillId="0" borderId="1" xfId="0" applyNumberFormat="1" applyFont="1" applyFill="1" applyBorder="1" applyAlignment="1">
      <alignment horizontal="center" vertical="distributed" wrapText="1"/>
    </xf>
    <xf numFmtId="0" fontId="4" fillId="0" borderId="1" xfId="0" applyFont="1" applyFill="1" applyBorder="1" applyAlignment="1">
      <alignment horizontal="center" vertical="distributed" wrapText="1"/>
    </xf>
    <xf numFmtId="49" fontId="4" fillId="2" borderId="2" xfId="0" applyNumberFormat="1" applyFont="1" applyFill="1" applyBorder="1" applyAlignment="1">
      <alignment horizontal="right" vertical="top" wrapText="1"/>
    </xf>
    <xf numFmtId="49" fontId="4" fillId="2" borderId="8" xfId="0" applyNumberFormat="1" applyFont="1" applyFill="1" applyBorder="1" applyAlignment="1">
      <alignment horizontal="right" vertical="top" wrapText="1"/>
    </xf>
    <xf numFmtId="0" fontId="5" fillId="2" borderId="8" xfId="0" applyFont="1" applyFill="1" applyBorder="1" applyAlignment="1">
      <alignment horizontal="justify" vertical="top" wrapText="1"/>
    </xf>
    <xf numFmtId="0" fontId="5" fillId="2" borderId="9" xfId="0" applyFont="1" applyFill="1" applyBorder="1" applyAlignment="1">
      <alignment horizontal="justify" vertical="top" wrapText="1"/>
    </xf>
    <xf numFmtId="0" fontId="12" fillId="0" borderId="0" xfId="0" applyFont="1" applyBorder="1" applyAlignment="1">
      <alignment horizontal="center" vertical="distributed"/>
    </xf>
    <xf numFmtId="0" fontId="13" fillId="0" borderId="0" xfId="0" applyFont="1"/>
    <xf numFmtId="0" fontId="14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distributed" wrapText="1"/>
    </xf>
    <xf numFmtId="0" fontId="15" fillId="0" borderId="0" xfId="0" applyFont="1" applyFill="1" applyBorder="1" applyAlignment="1">
      <alignment horizontal="center" vertical="distributed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/>
    <xf numFmtId="0" fontId="12" fillId="2" borderId="3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vertical="top" wrapText="1"/>
    </xf>
    <xf numFmtId="0" fontId="16" fillId="2" borderId="4" xfId="0" applyFont="1" applyFill="1" applyBorder="1" applyAlignment="1">
      <alignment vertical="top" wrapText="1"/>
    </xf>
    <xf numFmtId="0" fontId="16" fillId="2" borderId="5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distributed"/>
    </xf>
    <xf numFmtId="0" fontId="12" fillId="2" borderId="2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top" wrapText="1"/>
    </xf>
    <xf numFmtId="0" fontId="16" fillId="2" borderId="8" xfId="0" applyFont="1" applyFill="1" applyBorder="1" applyAlignment="1">
      <alignment vertical="top" wrapText="1"/>
    </xf>
    <xf numFmtId="0" fontId="16" fillId="2" borderId="9" xfId="0" applyFont="1" applyFill="1" applyBorder="1" applyAlignment="1">
      <alignment vertical="top" wrapText="1"/>
    </xf>
    <xf numFmtId="0" fontId="12" fillId="2" borderId="15" xfId="0" applyFont="1" applyFill="1" applyBorder="1" applyAlignment="1">
      <alignment horizontal="center" vertical="center"/>
    </xf>
    <xf numFmtId="0" fontId="13" fillId="0" borderId="0" xfId="0" applyFont="1" applyFill="1" applyBorder="1"/>
    <xf numFmtId="49" fontId="15" fillId="4" borderId="1" xfId="0" applyNumberFormat="1" applyFont="1" applyFill="1" applyBorder="1" applyAlignment="1">
      <alignment vertical="top" wrapText="1"/>
    </xf>
    <xf numFmtId="49" fontId="15" fillId="10" borderId="1" xfId="0" applyNumberFormat="1" applyFont="1" applyFill="1" applyBorder="1" applyAlignment="1">
      <alignment horizontal="center" vertical="top" wrapText="1"/>
    </xf>
    <xf numFmtId="0" fontId="15" fillId="10" borderId="1" xfId="0" applyFont="1" applyFill="1" applyBorder="1" applyAlignment="1">
      <alignment vertical="top" wrapText="1"/>
    </xf>
    <xf numFmtId="0" fontId="15" fillId="10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9" fontId="15" fillId="11" borderId="1" xfId="0" applyNumberFormat="1" applyFont="1" applyFill="1" applyBorder="1" applyAlignment="1">
      <alignment horizontal="center" vertical="top" wrapText="1"/>
    </xf>
    <xf numFmtId="0" fontId="15" fillId="11" borderId="1" xfId="0" applyFont="1" applyFill="1" applyBorder="1" applyAlignment="1">
      <alignment vertical="top" wrapText="1"/>
    </xf>
    <xf numFmtId="0" fontId="15" fillId="11" borderId="1" xfId="0" applyFont="1" applyFill="1" applyBorder="1" applyAlignment="1">
      <alignment horizontal="center" vertical="center" wrapText="1"/>
    </xf>
    <xf numFmtId="9" fontId="12" fillId="0" borderId="0" xfId="3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distributed"/>
    </xf>
    <xf numFmtId="49" fontId="14" fillId="0" borderId="1" xfId="0" applyNumberFormat="1" applyFont="1" applyFill="1" applyBorder="1" applyAlignment="1">
      <alignment horizontal="center" vertical="distributed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center" wrapText="1"/>
    </xf>
    <xf numFmtId="1" fontId="13" fillId="0" borderId="0" xfId="0" applyNumberFormat="1" applyFont="1" applyFill="1"/>
    <xf numFmtId="49" fontId="15" fillId="11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vertical="distributed"/>
    </xf>
    <xf numFmtId="49" fontId="14" fillId="0" borderId="0" xfId="0" applyNumberFormat="1" applyFont="1" applyFill="1" applyBorder="1" applyAlignment="1">
      <alignment horizontal="center" vertical="distributed"/>
    </xf>
    <xf numFmtId="0" fontId="17" fillId="0" borderId="0" xfId="0" applyFont="1" applyFill="1" applyBorder="1" applyAlignment="1">
      <alignment horizontal="justify" vertical="distributed" wrapText="1"/>
    </xf>
    <xf numFmtId="0" fontId="17" fillId="0" borderId="0" xfId="0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/>
    </xf>
    <xf numFmtId="0" fontId="17" fillId="0" borderId="0" xfId="0" applyFont="1" applyFill="1" applyBorder="1" applyAlignment="1">
      <alignment horizontal="justify" vertical="distributed" wrapText="1"/>
    </xf>
    <xf numFmtId="0" fontId="14" fillId="0" borderId="0" xfId="0" applyFont="1" applyAlignment="1">
      <alignment horizontal="center" vertical="center"/>
    </xf>
  </cellXfs>
  <cellStyles count="4">
    <cellStyle name="Excel Built-in Normal" xfId="1"/>
    <cellStyle name="Обычный" xfId="0" builtinId="0"/>
    <cellStyle name="Обычный 2" xfId="2"/>
    <cellStyle name="Процентный" xfId="3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tabSelected="1" topLeftCell="B1" zoomScale="130" zoomScaleNormal="130" workbookViewId="0">
      <pane ySplit="5" topLeftCell="A42" activePane="bottomLeft" state="frozen"/>
      <selection activeCell="B1" sqref="B1"/>
      <selection pane="bottomLeft" activeCell="C35" sqref="C35:K35"/>
    </sheetView>
  </sheetViews>
  <sheetFormatPr defaultRowHeight="18.75" x14ac:dyDescent="0.3"/>
  <cols>
    <col min="1" max="1" width="0" style="69" hidden="1" customWidth="1"/>
    <col min="2" max="10" width="9.140625" style="69"/>
    <col min="11" max="11" width="28" style="69" customWidth="1"/>
    <col min="12" max="12" width="13.7109375" style="120" bestFit="1" customWidth="1"/>
    <col min="13" max="13" width="13.7109375" style="120" customWidth="1"/>
    <col min="14" max="15" width="13.7109375" style="120" bestFit="1" customWidth="1"/>
    <col min="16" max="16" width="11.85546875" style="75" bestFit="1" customWidth="1"/>
    <col min="17" max="17" width="16.28515625" style="69" customWidth="1"/>
    <col min="18" max="16384" width="9.140625" style="69"/>
  </cols>
  <sheetData>
    <row r="1" spans="1:17" ht="28.5" customHeight="1" x14ac:dyDescent="0.3">
      <c r="A1" s="68" t="s">
        <v>124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7" ht="11.25" customHeight="1" x14ac:dyDescent="0.3">
      <c r="A2" s="70"/>
      <c r="B2" s="71"/>
      <c r="C2" s="70"/>
      <c r="D2" s="70"/>
      <c r="E2" s="70"/>
      <c r="F2" s="72"/>
      <c r="G2" s="72"/>
      <c r="H2" s="72"/>
      <c r="I2" s="73"/>
      <c r="J2" s="73"/>
      <c r="K2" s="73"/>
      <c r="L2" s="74"/>
      <c r="M2" s="74"/>
      <c r="N2" s="74"/>
      <c r="O2" s="74"/>
    </row>
    <row r="3" spans="1:17" ht="27" customHeight="1" x14ac:dyDescent="0.3">
      <c r="A3" s="76" t="s">
        <v>111</v>
      </c>
      <c r="B3" s="77"/>
      <c r="C3" s="78" t="s">
        <v>3</v>
      </c>
      <c r="D3" s="79"/>
      <c r="E3" s="79"/>
      <c r="F3" s="79"/>
      <c r="G3" s="79"/>
      <c r="H3" s="79"/>
      <c r="I3" s="79"/>
      <c r="J3" s="79"/>
      <c r="K3" s="80"/>
      <c r="L3" s="81" t="s">
        <v>22</v>
      </c>
      <c r="M3" s="81" t="s">
        <v>72</v>
      </c>
      <c r="N3" s="81" t="s">
        <v>113</v>
      </c>
      <c r="O3" s="82" t="s">
        <v>122</v>
      </c>
      <c r="P3" s="83" t="s">
        <v>123</v>
      </c>
    </row>
    <row r="4" spans="1:17" ht="28.5" customHeight="1" x14ac:dyDescent="0.3">
      <c r="A4" s="84"/>
      <c r="B4" s="85"/>
      <c r="C4" s="86"/>
      <c r="D4" s="87"/>
      <c r="E4" s="87"/>
      <c r="F4" s="87"/>
      <c r="G4" s="87"/>
      <c r="H4" s="87"/>
      <c r="I4" s="87"/>
      <c r="J4" s="87"/>
      <c r="K4" s="88"/>
      <c r="L4" s="81"/>
      <c r="M4" s="81"/>
      <c r="N4" s="81"/>
      <c r="O4" s="89"/>
      <c r="P4" s="83"/>
      <c r="Q4" s="90"/>
    </row>
    <row r="5" spans="1:17" ht="39.75" customHeight="1" x14ac:dyDescent="0.3">
      <c r="A5" s="91"/>
      <c r="B5" s="92"/>
      <c r="C5" s="93" t="s">
        <v>73</v>
      </c>
      <c r="D5" s="93"/>
      <c r="E5" s="93"/>
      <c r="F5" s="93"/>
      <c r="G5" s="93"/>
      <c r="H5" s="93"/>
      <c r="I5" s="93"/>
      <c r="J5" s="93"/>
      <c r="K5" s="93"/>
      <c r="L5" s="94">
        <f>L6+L29+L46</f>
        <v>340</v>
      </c>
      <c r="M5" s="94">
        <f>M6+M29+M46</f>
        <v>275</v>
      </c>
      <c r="N5" s="94">
        <f>N6+N29+N46</f>
        <v>388</v>
      </c>
      <c r="O5" s="94">
        <f>O6+O29+O46</f>
        <v>290</v>
      </c>
      <c r="P5" s="95">
        <f>SUM(P6,P29,P46)</f>
        <v>1293</v>
      </c>
      <c r="Q5" s="96"/>
    </row>
    <row r="6" spans="1:17" ht="24.75" customHeight="1" x14ac:dyDescent="0.3">
      <c r="A6" s="91"/>
      <c r="B6" s="97"/>
      <c r="C6" s="98" t="s">
        <v>75</v>
      </c>
      <c r="D6" s="98"/>
      <c r="E6" s="98"/>
      <c r="F6" s="98"/>
      <c r="G6" s="98"/>
      <c r="H6" s="98"/>
      <c r="I6" s="98"/>
      <c r="J6" s="98"/>
      <c r="K6" s="98"/>
      <c r="L6" s="99">
        <f>SUM(L7:L28)</f>
        <v>252</v>
      </c>
      <c r="M6" s="99">
        <f>SUM(M7:M28)</f>
        <v>223</v>
      </c>
      <c r="N6" s="99">
        <f>SUM(N7:N28)</f>
        <v>312</v>
      </c>
      <c r="O6" s="99">
        <f>SUM(O7:O28)</f>
        <v>220</v>
      </c>
      <c r="P6" s="95">
        <f>SUM(L6:O6)</f>
        <v>1007</v>
      </c>
      <c r="Q6" s="100"/>
    </row>
    <row r="7" spans="1:17" s="106" customFormat="1" ht="50.25" customHeight="1" x14ac:dyDescent="0.3">
      <c r="A7" s="101"/>
      <c r="B7" s="102" t="s">
        <v>4</v>
      </c>
      <c r="C7" s="103" t="s">
        <v>23</v>
      </c>
      <c r="D7" s="103"/>
      <c r="E7" s="103"/>
      <c r="F7" s="103"/>
      <c r="G7" s="103"/>
      <c r="H7" s="103"/>
      <c r="I7" s="103"/>
      <c r="J7" s="103"/>
      <c r="K7" s="103"/>
      <c r="L7" s="104">
        <v>4</v>
      </c>
      <c r="M7" s="104">
        <v>3</v>
      </c>
      <c r="N7" s="104">
        <v>3</v>
      </c>
      <c r="O7" s="104">
        <v>3</v>
      </c>
      <c r="P7" s="105">
        <f>SUM(L7:O7)</f>
        <v>13</v>
      </c>
      <c r="Q7" s="90"/>
    </row>
    <row r="8" spans="1:17" s="106" customFormat="1" ht="31.5" customHeight="1" x14ac:dyDescent="0.3">
      <c r="A8" s="101"/>
      <c r="B8" s="102" t="s">
        <v>14</v>
      </c>
      <c r="C8" s="103" t="s">
        <v>24</v>
      </c>
      <c r="D8" s="107"/>
      <c r="E8" s="107"/>
      <c r="F8" s="107"/>
      <c r="G8" s="107"/>
      <c r="H8" s="107"/>
      <c r="I8" s="107"/>
      <c r="J8" s="107"/>
      <c r="K8" s="107"/>
      <c r="L8" s="108">
        <v>3</v>
      </c>
      <c r="M8" s="108">
        <v>3</v>
      </c>
      <c r="N8" s="108">
        <v>3</v>
      </c>
      <c r="O8" s="108">
        <v>3</v>
      </c>
      <c r="P8" s="105">
        <f t="shared" ref="P8:P45" si="0">SUM(L8:O8)</f>
        <v>12</v>
      </c>
      <c r="Q8" s="90"/>
    </row>
    <row r="9" spans="1:17" s="106" customFormat="1" ht="31.5" customHeight="1" x14ac:dyDescent="0.3">
      <c r="A9" s="101"/>
      <c r="B9" s="102" t="s">
        <v>8</v>
      </c>
      <c r="C9" s="103" t="s">
        <v>25</v>
      </c>
      <c r="D9" s="103"/>
      <c r="E9" s="103"/>
      <c r="F9" s="103"/>
      <c r="G9" s="103"/>
      <c r="H9" s="103"/>
      <c r="I9" s="103"/>
      <c r="J9" s="103"/>
      <c r="K9" s="103"/>
      <c r="L9" s="104">
        <v>12</v>
      </c>
      <c r="M9" s="104">
        <v>13</v>
      </c>
      <c r="N9" s="104">
        <v>13</v>
      </c>
      <c r="O9" s="104">
        <v>13</v>
      </c>
      <c r="P9" s="105">
        <f t="shared" si="0"/>
        <v>51</v>
      </c>
      <c r="Q9" s="90"/>
    </row>
    <row r="10" spans="1:17" s="106" customFormat="1" ht="45.75" customHeight="1" x14ac:dyDescent="0.3">
      <c r="A10" s="101"/>
      <c r="B10" s="102" t="s">
        <v>11</v>
      </c>
      <c r="C10" s="103" t="s">
        <v>45</v>
      </c>
      <c r="D10" s="103"/>
      <c r="E10" s="103"/>
      <c r="F10" s="103"/>
      <c r="G10" s="103"/>
      <c r="H10" s="103"/>
      <c r="I10" s="103"/>
      <c r="J10" s="103"/>
      <c r="K10" s="103"/>
      <c r="L10" s="104">
        <v>3</v>
      </c>
      <c r="M10" s="104">
        <v>3</v>
      </c>
      <c r="N10" s="104">
        <v>3</v>
      </c>
      <c r="O10" s="104">
        <v>3</v>
      </c>
      <c r="P10" s="105">
        <f t="shared" si="0"/>
        <v>12</v>
      </c>
    </row>
    <row r="11" spans="1:17" s="106" customFormat="1" ht="43.5" customHeight="1" x14ac:dyDescent="0.3">
      <c r="A11" s="101"/>
      <c r="B11" s="102" t="s">
        <v>12</v>
      </c>
      <c r="C11" s="103" t="s">
        <v>37</v>
      </c>
      <c r="D11" s="103"/>
      <c r="E11" s="103"/>
      <c r="F11" s="103"/>
      <c r="G11" s="103"/>
      <c r="H11" s="103"/>
      <c r="I11" s="103"/>
      <c r="J11" s="103"/>
      <c r="K11" s="103"/>
      <c r="L11" s="104">
        <f>7+7+7+7+7+7+7+7+7+4+7+7</f>
        <v>81</v>
      </c>
      <c r="M11" s="104">
        <v>83</v>
      </c>
      <c r="N11" s="104">
        <v>88</v>
      </c>
      <c r="O11" s="104">
        <v>86</v>
      </c>
      <c r="P11" s="105">
        <f t="shared" si="0"/>
        <v>338</v>
      </c>
    </row>
    <row r="12" spans="1:17" s="106" customFormat="1" ht="29.25" customHeight="1" x14ac:dyDescent="0.3">
      <c r="A12" s="101"/>
      <c r="B12" s="102" t="s">
        <v>15</v>
      </c>
      <c r="C12" s="103" t="s">
        <v>112</v>
      </c>
      <c r="D12" s="103"/>
      <c r="E12" s="103"/>
      <c r="F12" s="103"/>
      <c r="G12" s="103"/>
      <c r="H12" s="103"/>
      <c r="I12" s="103"/>
      <c r="J12" s="103"/>
      <c r="K12" s="103"/>
      <c r="L12" s="104"/>
      <c r="M12" s="104">
        <v>26</v>
      </c>
      <c r="N12" s="104">
        <v>13</v>
      </c>
      <c r="O12" s="104">
        <v>13</v>
      </c>
      <c r="P12" s="105">
        <f t="shared" si="0"/>
        <v>52</v>
      </c>
    </row>
    <row r="13" spans="1:17" s="106" customFormat="1" ht="30.75" customHeight="1" x14ac:dyDescent="0.3">
      <c r="A13" s="101"/>
      <c r="B13" s="102" t="s">
        <v>13</v>
      </c>
      <c r="C13" s="103" t="s">
        <v>38</v>
      </c>
      <c r="D13" s="103"/>
      <c r="E13" s="103"/>
      <c r="F13" s="103"/>
      <c r="G13" s="103"/>
      <c r="H13" s="103"/>
      <c r="I13" s="103"/>
      <c r="J13" s="103"/>
      <c r="K13" s="103"/>
      <c r="L13" s="104">
        <v>12</v>
      </c>
      <c r="M13" s="104">
        <v>13</v>
      </c>
      <c r="N13" s="104">
        <v>13</v>
      </c>
      <c r="O13" s="104">
        <v>13</v>
      </c>
      <c r="P13" s="105">
        <f t="shared" si="0"/>
        <v>51</v>
      </c>
    </row>
    <row r="14" spans="1:17" s="106" customFormat="1" ht="44.25" customHeight="1" x14ac:dyDescent="0.3">
      <c r="A14" s="101"/>
      <c r="B14" s="102" t="s">
        <v>16</v>
      </c>
      <c r="C14" s="103" t="s">
        <v>60</v>
      </c>
      <c r="D14" s="103"/>
      <c r="E14" s="103"/>
      <c r="F14" s="103"/>
      <c r="G14" s="103"/>
      <c r="H14" s="103"/>
      <c r="I14" s="103"/>
      <c r="J14" s="103"/>
      <c r="K14" s="103"/>
      <c r="L14" s="104">
        <v>3</v>
      </c>
      <c r="M14" s="104">
        <v>3</v>
      </c>
      <c r="N14" s="104">
        <v>3</v>
      </c>
      <c r="O14" s="104">
        <v>3</v>
      </c>
      <c r="P14" s="105">
        <f t="shared" si="0"/>
        <v>12</v>
      </c>
    </row>
    <row r="15" spans="1:17" s="106" customFormat="1" ht="33" customHeight="1" x14ac:dyDescent="0.3">
      <c r="A15" s="101"/>
      <c r="B15" s="102" t="s">
        <v>17</v>
      </c>
      <c r="C15" s="103" t="s">
        <v>100</v>
      </c>
      <c r="D15" s="103"/>
      <c r="E15" s="103"/>
      <c r="F15" s="103"/>
      <c r="G15" s="103"/>
      <c r="H15" s="103"/>
      <c r="I15" s="103"/>
      <c r="J15" s="103"/>
      <c r="K15" s="103"/>
      <c r="L15" s="104">
        <v>1</v>
      </c>
      <c r="M15" s="104">
        <v>0</v>
      </c>
      <c r="N15" s="104">
        <v>0</v>
      </c>
      <c r="O15" s="104">
        <v>0</v>
      </c>
      <c r="P15" s="105">
        <f t="shared" si="0"/>
        <v>1</v>
      </c>
    </row>
    <row r="16" spans="1:17" s="106" customFormat="1" ht="43.5" customHeight="1" x14ac:dyDescent="0.3">
      <c r="A16" s="101"/>
      <c r="B16" s="102" t="s">
        <v>18</v>
      </c>
      <c r="C16" s="103" t="s">
        <v>46</v>
      </c>
      <c r="D16" s="103"/>
      <c r="E16" s="103"/>
      <c r="F16" s="103"/>
      <c r="G16" s="103"/>
      <c r="H16" s="103"/>
      <c r="I16" s="103"/>
      <c r="J16" s="103"/>
      <c r="K16" s="103"/>
      <c r="L16" s="104">
        <v>2</v>
      </c>
      <c r="M16" s="104">
        <v>1</v>
      </c>
      <c r="N16" s="104">
        <v>1</v>
      </c>
      <c r="O16" s="104">
        <v>1</v>
      </c>
      <c r="P16" s="105">
        <f t="shared" si="0"/>
        <v>5</v>
      </c>
    </row>
    <row r="17" spans="1:17" s="106" customFormat="1" ht="48.75" customHeight="1" x14ac:dyDescent="0.3">
      <c r="A17" s="101"/>
      <c r="B17" s="102" t="s">
        <v>19</v>
      </c>
      <c r="C17" s="103" t="s">
        <v>107</v>
      </c>
      <c r="D17" s="103"/>
      <c r="E17" s="103"/>
      <c r="F17" s="103"/>
      <c r="G17" s="103"/>
      <c r="H17" s="103"/>
      <c r="I17" s="103"/>
      <c r="J17" s="103"/>
      <c r="K17" s="103"/>
      <c r="L17" s="104">
        <v>1</v>
      </c>
      <c r="M17" s="104">
        <v>1</v>
      </c>
      <c r="N17" s="104">
        <v>1</v>
      </c>
      <c r="O17" s="104">
        <v>1</v>
      </c>
      <c r="P17" s="105">
        <f t="shared" si="0"/>
        <v>4</v>
      </c>
    </row>
    <row r="18" spans="1:17" s="106" customFormat="1" ht="45" customHeight="1" x14ac:dyDescent="0.3">
      <c r="A18" s="101"/>
      <c r="B18" s="102" t="s">
        <v>20</v>
      </c>
      <c r="C18" s="103" t="s">
        <v>101</v>
      </c>
      <c r="D18" s="103"/>
      <c r="E18" s="103"/>
      <c r="F18" s="103"/>
      <c r="G18" s="103"/>
      <c r="H18" s="103"/>
      <c r="I18" s="103"/>
      <c r="J18" s="103"/>
      <c r="K18" s="103"/>
      <c r="L18" s="104">
        <v>105</v>
      </c>
      <c r="M18" s="104">
        <v>22</v>
      </c>
      <c r="N18" s="104">
        <v>105</v>
      </c>
      <c r="O18" s="104">
        <v>22</v>
      </c>
      <c r="P18" s="105">
        <f t="shared" si="0"/>
        <v>254</v>
      </c>
    </row>
    <row r="19" spans="1:17" s="106" customFormat="1" ht="39" customHeight="1" x14ac:dyDescent="0.3">
      <c r="A19" s="101"/>
      <c r="B19" s="102" t="s">
        <v>21</v>
      </c>
      <c r="C19" s="103" t="s">
        <v>43</v>
      </c>
      <c r="D19" s="103"/>
      <c r="E19" s="103"/>
      <c r="F19" s="103"/>
      <c r="G19" s="103"/>
      <c r="H19" s="103"/>
      <c r="I19" s="103"/>
      <c r="J19" s="103"/>
      <c r="K19" s="103"/>
      <c r="L19" s="104">
        <v>12</v>
      </c>
      <c r="M19" s="104">
        <v>13</v>
      </c>
      <c r="N19" s="104">
        <v>13</v>
      </c>
      <c r="O19" s="104">
        <v>13</v>
      </c>
      <c r="P19" s="105">
        <f t="shared" si="0"/>
        <v>51</v>
      </c>
    </row>
    <row r="20" spans="1:17" s="106" customFormat="1" ht="46.5" customHeight="1" x14ac:dyDescent="0.3">
      <c r="A20" s="101"/>
      <c r="B20" s="102" t="s">
        <v>78</v>
      </c>
      <c r="C20" s="103" t="s">
        <v>99</v>
      </c>
      <c r="D20" s="103"/>
      <c r="E20" s="103"/>
      <c r="F20" s="103"/>
      <c r="G20" s="103"/>
      <c r="H20" s="103"/>
      <c r="I20" s="103"/>
      <c r="J20" s="103"/>
      <c r="K20" s="103"/>
      <c r="L20" s="104">
        <v>10</v>
      </c>
      <c r="M20" s="104">
        <v>10</v>
      </c>
      <c r="N20" s="104">
        <v>10</v>
      </c>
      <c r="O20" s="104">
        <v>10</v>
      </c>
      <c r="P20" s="105">
        <f t="shared" si="0"/>
        <v>40</v>
      </c>
    </row>
    <row r="21" spans="1:17" s="106" customFormat="1" ht="47.25" customHeight="1" x14ac:dyDescent="0.3">
      <c r="A21" s="101"/>
      <c r="B21" s="102" t="s">
        <v>79</v>
      </c>
      <c r="C21" s="103" t="s">
        <v>106</v>
      </c>
      <c r="D21" s="103"/>
      <c r="E21" s="103"/>
      <c r="F21" s="103"/>
      <c r="G21" s="103"/>
      <c r="H21" s="103"/>
      <c r="I21" s="103"/>
      <c r="J21" s="103"/>
      <c r="K21" s="103"/>
      <c r="L21" s="104">
        <v>3</v>
      </c>
      <c r="M21" s="104">
        <v>4</v>
      </c>
      <c r="N21" s="104">
        <v>4</v>
      </c>
      <c r="O21" s="104">
        <v>4</v>
      </c>
      <c r="P21" s="105">
        <f t="shared" si="0"/>
        <v>15</v>
      </c>
    </row>
    <row r="22" spans="1:17" s="106" customFormat="1" ht="25.5" customHeight="1" x14ac:dyDescent="0.3">
      <c r="A22" s="101"/>
      <c r="B22" s="102" t="s">
        <v>80</v>
      </c>
      <c r="C22" s="103" t="s">
        <v>109</v>
      </c>
      <c r="D22" s="103"/>
      <c r="E22" s="103"/>
      <c r="F22" s="103"/>
      <c r="G22" s="103"/>
      <c r="H22" s="103"/>
      <c r="I22" s="103"/>
      <c r="J22" s="103"/>
      <c r="K22" s="103"/>
      <c r="L22" s="104" t="s">
        <v>114</v>
      </c>
      <c r="M22" s="104" t="s">
        <v>114</v>
      </c>
      <c r="N22" s="104" t="s">
        <v>114</v>
      </c>
      <c r="O22" s="104">
        <v>1</v>
      </c>
      <c r="P22" s="105">
        <f t="shared" si="0"/>
        <v>1</v>
      </c>
    </row>
    <row r="23" spans="1:17" s="106" customFormat="1" ht="26.25" customHeight="1" x14ac:dyDescent="0.3">
      <c r="A23" s="101"/>
      <c r="B23" s="102" t="s">
        <v>81</v>
      </c>
      <c r="C23" s="109" t="s">
        <v>96</v>
      </c>
      <c r="D23" s="109"/>
      <c r="E23" s="109"/>
      <c r="F23" s="109"/>
      <c r="G23" s="109"/>
      <c r="H23" s="109"/>
      <c r="I23" s="109"/>
      <c r="J23" s="109"/>
      <c r="K23" s="109"/>
      <c r="L23" s="104">
        <v>0</v>
      </c>
      <c r="M23" s="104">
        <v>25</v>
      </c>
      <c r="N23" s="104">
        <v>13</v>
      </c>
      <c r="O23" s="110">
        <v>13</v>
      </c>
      <c r="P23" s="105">
        <f t="shared" si="0"/>
        <v>51</v>
      </c>
    </row>
    <row r="24" spans="1:17" s="106" customFormat="1" ht="63.75" customHeight="1" x14ac:dyDescent="0.3">
      <c r="A24" s="101"/>
      <c r="B24" s="102" t="s">
        <v>116</v>
      </c>
      <c r="C24" s="103" t="s">
        <v>115</v>
      </c>
      <c r="D24" s="103"/>
      <c r="E24" s="103"/>
      <c r="F24" s="103"/>
      <c r="G24" s="103"/>
      <c r="H24" s="103"/>
      <c r="I24" s="103"/>
      <c r="J24" s="103"/>
      <c r="K24" s="103"/>
      <c r="L24" s="104">
        <v>0</v>
      </c>
      <c r="M24" s="104">
        <v>0</v>
      </c>
      <c r="N24" s="104">
        <v>1</v>
      </c>
      <c r="O24" s="104">
        <v>0</v>
      </c>
      <c r="P24" s="105">
        <f t="shared" si="0"/>
        <v>1</v>
      </c>
    </row>
    <row r="25" spans="1:17" s="106" customFormat="1" ht="44.25" customHeight="1" x14ac:dyDescent="0.3">
      <c r="A25" s="101"/>
      <c r="B25" s="102" t="s">
        <v>82</v>
      </c>
      <c r="C25" s="103" t="s">
        <v>118</v>
      </c>
      <c r="D25" s="103"/>
      <c r="E25" s="103"/>
      <c r="F25" s="103"/>
      <c r="G25" s="103"/>
      <c r="H25" s="103"/>
      <c r="I25" s="103"/>
      <c r="J25" s="103"/>
      <c r="K25" s="103"/>
      <c r="L25" s="104">
        <v>0</v>
      </c>
      <c r="M25" s="104">
        <v>0</v>
      </c>
      <c r="N25" s="104">
        <v>1</v>
      </c>
      <c r="O25" s="104">
        <v>0</v>
      </c>
      <c r="P25" s="105">
        <f t="shared" si="0"/>
        <v>1</v>
      </c>
    </row>
    <row r="26" spans="1:17" s="106" customFormat="1" ht="40.5" customHeight="1" x14ac:dyDescent="0.3">
      <c r="A26" s="101"/>
      <c r="B26" s="102" t="s">
        <v>83</v>
      </c>
      <c r="C26" s="103" t="s">
        <v>119</v>
      </c>
      <c r="D26" s="103"/>
      <c r="E26" s="103"/>
      <c r="F26" s="103"/>
      <c r="G26" s="103"/>
      <c r="H26" s="103"/>
      <c r="I26" s="103"/>
      <c r="J26" s="103"/>
      <c r="K26" s="103"/>
      <c r="L26" s="104">
        <v>0</v>
      </c>
      <c r="M26" s="104">
        <v>0</v>
      </c>
      <c r="N26" s="104">
        <v>11</v>
      </c>
      <c r="O26" s="104">
        <v>12</v>
      </c>
      <c r="P26" s="105">
        <f t="shared" si="0"/>
        <v>23</v>
      </c>
    </row>
    <row r="27" spans="1:17" s="106" customFormat="1" ht="39.75" customHeight="1" x14ac:dyDescent="0.3">
      <c r="A27" s="101"/>
      <c r="B27" s="102" t="s">
        <v>84</v>
      </c>
      <c r="C27" s="103" t="s">
        <v>120</v>
      </c>
      <c r="D27" s="103"/>
      <c r="E27" s="103"/>
      <c r="F27" s="103"/>
      <c r="G27" s="103"/>
      <c r="H27" s="103"/>
      <c r="I27" s="103"/>
      <c r="J27" s="103"/>
      <c r="K27" s="103"/>
      <c r="L27" s="104">
        <v>0</v>
      </c>
      <c r="M27" s="104">
        <v>0</v>
      </c>
      <c r="N27" s="104">
        <v>13</v>
      </c>
      <c r="O27" s="110">
        <v>3</v>
      </c>
      <c r="P27" s="105">
        <f t="shared" si="0"/>
        <v>16</v>
      </c>
    </row>
    <row r="28" spans="1:17" s="106" customFormat="1" ht="135.75" customHeight="1" x14ac:dyDescent="0.3">
      <c r="A28" s="101"/>
      <c r="B28" s="102" t="s">
        <v>85</v>
      </c>
      <c r="C28" s="109" t="s">
        <v>125</v>
      </c>
      <c r="D28" s="109"/>
      <c r="E28" s="109"/>
      <c r="F28" s="109"/>
      <c r="G28" s="109"/>
      <c r="H28" s="109"/>
      <c r="I28" s="109"/>
      <c r="J28" s="109"/>
      <c r="K28" s="109"/>
      <c r="L28" s="110">
        <v>0</v>
      </c>
      <c r="M28" s="110">
        <v>0</v>
      </c>
      <c r="N28" s="110">
        <v>0</v>
      </c>
      <c r="O28" s="110">
        <v>3</v>
      </c>
      <c r="P28" s="95">
        <f t="shared" ref="P28" si="1">SUM(L28:O28)</f>
        <v>3</v>
      </c>
    </row>
    <row r="29" spans="1:17" ht="25.5" customHeight="1" x14ac:dyDescent="0.3">
      <c r="A29" s="91"/>
      <c r="B29" s="97"/>
      <c r="C29" s="98" t="s">
        <v>76</v>
      </c>
      <c r="D29" s="98"/>
      <c r="E29" s="98"/>
      <c r="F29" s="98"/>
      <c r="G29" s="98"/>
      <c r="H29" s="98"/>
      <c r="I29" s="98"/>
      <c r="J29" s="98"/>
      <c r="K29" s="98"/>
      <c r="L29" s="99">
        <f>SUM(L30:L45)</f>
        <v>81</v>
      </c>
      <c r="M29" s="99">
        <f>SUM(M30:M45)</f>
        <v>48</v>
      </c>
      <c r="N29" s="99">
        <f>SUM(N30:N45)</f>
        <v>49</v>
      </c>
      <c r="O29" s="99">
        <f>SUM(O30:O45)</f>
        <v>49</v>
      </c>
      <c r="P29" s="95">
        <f>SUM(L29:O29)</f>
        <v>227</v>
      </c>
      <c r="Q29" s="100"/>
    </row>
    <row r="30" spans="1:17" s="106" customFormat="1" ht="27" customHeight="1" x14ac:dyDescent="0.3">
      <c r="A30" s="101"/>
      <c r="B30" s="102" t="s">
        <v>86</v>
      </c>
      <c r="C30" s="103" t="s">
        <v>26</v>
      </c>
      <c r="D30" s="103"/>
      <c r="E30" s="103"/>
      <c r="F30" s="103"/>
      <c r="G30" s="103"/>
      <c r="H30" s="103"/>
      <c r="I30" s="103"/>
      <c r="J30" s="103"/>
      <c r="K30" s="103"/>
      <c r="L30" s="104">
        <v>13</v>
      </c>
      <c r="M30" s="104">
        <v>12</v>
      </c>
      <c r="N30" s="104">
        <v>13</v>
      </c>
      <c r="O30" s="104">
        <v>13</v>
      </c>
      <c r="P30" s="105">
        <f t="shared" si="0"/>
        <v>51</v>
      </c>
      <c r="Q30" s="111"/>
    </row>
    <row r="31" spans="1:17" s="106" customFormat="1" ht="45" customHeight="1" x14ac:dyDescent="0.3">
      <c r="A31" s="101"/>
      <c r="B31" s="102" t="s">
        <v>87</v>
      </c>
      <c r="C31" s="103" t="s">
        <v>27</v>
      </c>
      <c r="D31" s="103"/>
      <c r="E31" s="103"/>
      <c r="F31" s="103"/>
      <c r="G31" s="103"/>
      <c r="H31" s="103"/>
      <c r="I31" s="103"/>
      <c r="J31" s="103"/>
      <c r="K31" s="103"/>
      <c r="L31" s="104">
        <v>6</v>
      </c>
      <c r="M31" s="104">
        <v>6</v>
      </c>
      <c r="N31" s="104">
        <v>6</v>
      </c>
      <c r="O31" s="104">
        <v>6</v>
      </c>
      <c r="P31" s="105">
        <f t="shared" si="0"/>
        <v>24</v>
      </c>
    </row>
    <row r="32" spans="1:17" s="106" customFormat="1" ht="45.75" customHeight="1" x14ac:dyDescent="0.3">
      <c r="A32" s="101"/>
      <c r="B32" s="102" t="s">
        <v>88</v>
      </c>
      <c r="C32" s="103" t="s">
        <v>32</v>
      </c>
      <c r="D32" s="103"/>
      <c r="E32" s="103"/>
      <c r="F32" s="103"/>
      <c r="G32" s="103"/>
      <c r="H32" s="103"/>
      <c r="I32" s="103"/>
      <c r="J32" s="103"/>
      <c r="K32" s="103"/>
      <c r="L32" s="104">
        <f>1+1+1+1+1+1</f>
        <v>6</v>
      </c>
      <c r="M32" s="104">
        <v>6</v>
      </c>
      <c r="N32" s="104">
        <v>6</v>
      </c>
      <c r="O32" s="104">
        <v>6</v>
      </c>
      <c r="P32" s="105">
        <f t="shared" si="0"/>
        <v>24</v>
      </c>
    </row>
    <row r="33" spans="1:17" s="106" customFormat="1" ht="44.25" customHeight="1" x14ac:dyDescent="0.3">
      <c r="A33" s="101"/>
      <c r="B33" s="102" t="s">
        <v>89</v>
      </c>
      <c r="C33" s="103" t="s">
        <v>28</v>
      </c>
      <c r="D33" s="103"/>
      <c r="E33" s="103"/>
      <c r="F33" s="103"/>
      <c r="G33" s="103"/>
      <c r="H33" s="103"/>
      <c r="I33" s="103"/>
      <c r="J33" s="103"/>
      <c r="K33" s="103"/>
      <c r="L33" s="104">
        <v>3</v>
      </c>
      <c r="M33" s="104">
        <v>3</v>
      </c>
      <c r="N33" s="104">
        <v>3</v>
      </c>
      <c r="O33" s="104">
        <v>3</v>
      </c>
      <c r="P33" s="105">
        <f t="shared" si="0"/>
        <v>12</v>
      </c>
    </row>
    <row r="34" spans="1:17" s="106" customFormat="1" ht="41.25" customHeight="1" x14ac:dyDescent="0.3">
      <c r="A34" s="101"/>
      <c r="B34" s="102" t="s">
        <v>90</v>
      </c>
      <c r="C34" s="103" t="s">
        <v>29</v>
      </c>
      <c r="D34" s="103"/>
      <c r="E34" s="103"/>
      <c r="F34" s="103"/>
      <c r="G34" s="103"/>
      <c r="H34" s="103"/>
      <c r="I34" s="103"/>
      <c r="J34" s="103"/>
      <c r="K34" s="103"/>
      <c r="L34" s="104">
        <v>3</v>
      </c>
      <c r="M34" s="104">
        <v>3</v>
      </c>
      <c r="N34" s="104">
        <v>3</v>
      </c>
      <c r="O34" s="104">
        <v>3</v>
      </c>
      <c r="P34" s="105">
        <f t="shared" si="0"/>
        <v>12</v>
      </c>
    </row>
    <row r="35" spans="1:17" s="106" customFormat="1" ht="45" customHeight="1" x14ac:dyDescent="0.3">
      <c r="A35" s="101"/>
      <c r="B35" s="102" t="s">
        <v>91</v>
      </c>
      <c r="C35" s="103" t="s">
        <v>30</v>
      </c>
      <c r="D35" s="103"/>
      <c r="E35" s="103"/>
      <c r="F35" s="103"/>
      <c r="G35" s="103"/>
      <c r="H35" s="103"/>
      <c r="I35" s="103"/>
      <c r="J35" s="103"/>
      <c r="K35" s="103"/>
      <c r="L35" s="104">
        <v>1</v>
      </c>
      <c r="M35" s="104">
        <v>1</v>
      </c>
      <c r="N35" s="104">
        <v>1</v>
      </c>
      <c r="O35" s="104">
        <v>1</v>
      </c>
      <c r="P35" s="105">
        <f t="shared" si="0"/>
        <v>4</v>
      </c>
    </row>
    <row r="36" spans="1:17" s="106" customFormat="1" ht="42.75" customHeight="1" x14ac:dyDescent="0.3">
      <c r="A36" s="101"/>
      <c r="B36" s="102" t="s">
        <v>92</v>
      </c>
      <c r="C36" s="103" t="s">
        <v>31</v>
      </c>
      <c r="D36" s="103"/>
      <c r="E36" s="103"/>
      <c r="F36" s="103"/>
      <c r="G36" s="103"/>
      <c r="H36" s="103"/>
      <c r="I36" s="103"/>
      <c r="J36" s="103"/>
      <c r="K36" s="103"/>
      <c r="L36" s="104">
        <v>1</v>
      </c>
      <c r="M36" s="104">
        <v>1</v>
      </c>
      <c r="N36" s="104">
        <v>1</v>
      </c>
      <c r="O36" s="104">
        <v>1</v>
      </c>
      <c r="P36" s="105">
        <f t="shared" si="0"/>
        <v>4</v>
      </c>
    </row>
    <row r="37" spans="1:17" s="106" customFormat="1" ht="24.75" customHeight="1" x14ac:dyDescent="0.3">
      <c r="A37" s="101"/>
      <c r="B37" s="102" t="s">
        <v>93</v>
      </c>
      <c r="C37" s="103" t="s">
        <v>33</v>
      </c>
      <c r="D37" s="103"/>
      <c r="E37" s="103"/>
      <c r="F37" s="103"/>
      <c r="G37" s="103"/>
      <c r="H37" s="103"/>
      <c r="I37" s="103"/>
      <c r="J37" s="103"/>
      <c r="K37" s="103"/>
      <c r="L37" s="104">
        <v>1</v>
      </c>
      <c r="M37" s="104">
        <v>1</v>
      </c>
      <c r="N37" s="104">
        <v>1</v>
      </c>
      <c r="O37" s="104">
        <v>1</v>
      </c>
      <c r="P37" s="105">
        <f t="shared" si="0"/>
        <v>4</v>
      </c>
    </row>
    <row r="38" spans="1:17" s="106" customFormat="1" ht="23.25" customHeight="1" x14ac:dyDescent="0.3">
      <c r="A38" s="101"/>
      <c r="B38" s="102" t="s">
        <v>94</v>
      </c>
      <c r="C38" s="103" t="s">
        <v>102</v>
      </c>
      <c r="D38" s="103"/>
      <c r="E38" s="103"/>
      <c r="F38" s="103"/>
      <c r="G38" s="103"/>
      <c r="H38" s="103"/>
      <c r="I38" s="103"/>
      <c r="J38" s="103"/>
      <c r="K38" s="103"/>
      <c r="L38" s="104">
        <v>1</v>
      </c>
      <c r="M38" s="104">
        <v>1</v>
      </c>
      <c r="N38" s="104">
        <v>1</v>
      </c>
      <c r="O38" s="104">
        <v>1</v>
      </c>
      <c r="P38" s="105">
        <f t="shared" si="0"/>
        <v>4</v>
      </c>
    </row>
    <row r="39" spans="1:17" s="106" customFormat="1" ht="23.25" customHeight="1" x14ac:dyDescent="0.3">
      <c r="A39" s="101" t="s">
        <v>10</v>
      </c>
      <c r="B39" s="102" t="s">
        <v>95</v>
      </c>
      <c r="C39" s="103" t="s">
        <v>103</v>
      </c>
      <c r="D39" s="103"/>
      <c r="E39" s="103"/>
      <c r="F39" s="103"/>
      <c r="G39" s="103"/>
      <c r="H39" s="103"/>
      <c r="I39" s="103"/>
      <c r="J39" s="103"/>
      <c r="K39" s="103"/>
      <c r="L39" s="104">
        <v>1</v>
      </c>
      <c r="M39" s="104">
        <v>1</v>
      </c>
      <c r="N39" s="104">
        <v>1</v>
      </c>
      <c r="O39" s="104">
        <v>1</v>
      </c>
      <c r="P39" s="105">
        <f t="shared" si="0"/>
        <v>4</v>
      </c>
    </row>
    <row r="40" spans="1:17" s="106" customFormat="1" ht="45" customHeight="1" x14ac:dyDescent="0.3">
      <c r="A40" s="101"/>
      <c r="B40" s="102" t="s">
        <v>74</v>
      </c>
      <c r="C40" s="103" t="s">
        <v>47</v>
      </c>
      <c r="D40" s="103"/>
      <c r="E40" s="103"/>
      <c r="F40" s="103"/>
      <c r="G40" s="103"/>
      <c r="H40" s="103"/>
      <c r="I40" s="103"/>
      <c r="J40" s="103"/>
      <c r="K40" s="103"/>
      <c r="L40" s="104">
        <v>1</v>
      </c>
      <c r="M40" s="104">
        <v>0</v>
      </c>
      <c r="N40" s="104">
        <v>0</v>
      </c>
      <c r="O40" s="104">
        <v>0</v>
      </c>
      <c r="P40" s="105">
        <f t="shared" si="0"/>
        <v>1</v>
      </c>
    </row>
    <row r="41" spans="1:17" s="106" customFormat="1" ht="45" customHeight="1" x14ac:dyDescent="0.3">
      <c r="A41" s="101"/>
      <c r="B41" s="102" t="s">
        <v>97</v>
      </c>
      <c r="C41" s="103" t="s">
        <v>50</v>
      </c>
      <c r="D41" s="107"/>
      <c r="E41" s="107"/>
      <c r="F41" s="107"/>
      <c r="G41" s="107"/>
      <c r="H41" s="107"/>
      <c r="I41" s="107"/>
      <c r="J41" s="107"/>
      <c r="K41" s="107"/>
      <c r="L41" s="108">
        <v>1</v>
      </c>
      <c r="M41" s="108">
        <v>0</v>
      </c>
      <c r="N41" s="108">
        <v>0</v>
      </c>
      <c r="O41" s="108">
        <v>0</v>
      </c>
      <c r="P41" s="105">
        <f t="shared" si="0"/>
        <v>1</v>
      </c>
    </row>
    <row r="42" spans="1:17" s="106" customFormat="1" ht="28.5" customHeight="1" x14ac:dyDescent="0.3">
      <c r="A42" s="101"/>
      <c r="B42" s="102" t="s">
        <v>98</v>
      </c>
      <c r="C42" s="103" t="s">
        <v>48</v>
      </c>
      <c r="D42" s="107"/>
      <c r="E42" s="107"/>
      <c r="F42" s="107"/>
      <c r="G42" s="107"/>
      <c r="H42" s="107"/>
      <c r="I42" s="107"/>
      <c r="J42" s="107"/>
      <c r="K42" s="107"/>
      <c r="L42" s="108">
        <v>1</v>
      </c>
      <c r="M42" s="108">
        <v>0</v>
      </c>
      <c r="N42" s="108">
        <v>0</v>
      </c>
      <c r="O42" s="108">
        <v>0</v>
      </c>
      <c r="P42" s="105">
        <f t="shared" si="0"/>
        <v>1</v>
      </c>
    </row>
    <row r="43" spans="1:17" s="106" customFormat="1" ht="27" customHeight="1" x14ac:dyDescent="0.3">
      <c r="A43" s="101"/>
      <c r="B43" s="102" t="s">
        <v>108</v>
      </c>
      <c r="C43" s="103" t="s">
        <v>49</v>
      </c>
      <c r="D43" s="107"/>
      <c r="E43" s="107"/>
      <c r="F43" s="107"/>
      <c r="G43" s="107"/>
      <c r="H43" s="107"/>
      <c r="I43" s="107"/>
      <c r="J43" s="107"/>
      <c r="K43" s="107"/>
      <c r="L43" s="108">
        <v>1</v>
      </c>
      <c r="M43" s="108">
        <v>0</v>
      </c>
      <c r="N43" s="108">
        <v>0</v>
      </c>
      <c r="O43" s="108">
        <v>0</v>
      </c>
      <c r="P43" s="105">
        <f t="shared" si="0"/>
        <v>1</v>
      </c>
    </row>
    <row r="44" spans="1:17" s="106" customFormat="1" ht="41.25" customHeight="1" x14ac:dyDescent="0.3">
      <c r="A44" s="101"/>
      <c r="B44" s="102" t="s">
        <v>110</v>
      </c>
      <c r="C44" s="103" t="s">
        <v>104</v>
      </c>
      <c r="D44" s="103"/>
      <c r="E44" s="103"/>
      <c r="F44" s="103"/>
      <c r="G44" s="103"/>
      <c r="H44" s="103"/>
      <c r="I44" s="103"/>
      <c r="J44" s="103"/>
      <c r="K44" s="103"/>
      <c r="L44" s="108">
        <v>0</v>
      </c>
      <c r="M44" s="108">
        <v>1</v>
      </c>
      <c r="N44" s="108">
        <v>0</v>
      </c>
      <c r="O44" s="108">
        <v>0</v>
      </c>
      <c r="P44" s="105">
        <f t="shared" si="0"/>
        <v>1</v>
      </c>
    </row>
    <row r="45" spans="1:17" s="106" customFormat="1" ht="48" customHeight="1" x14ac:dyDescent="0.3">
      <c r="A45" s="101"/>
      <c r="B45" s="102" t="s">
        <v>117</v>
      </c>
      <c r="C45" s="103" t="s">
        <v>105</v>
      </c>
      <c r="D45" s="103"/>
      <c r="E45" s="103"/>
      <c r="F45" s="103"/>
      <c r="G45" s="103"/>
      <c r="H45" s="103"/>
      <c r="I45" s="103"/>
      <c r="J45" s="103"/>
      <c r="K45" s="103"/>
      <c r="L45" s="104">
        <v>41</v>
      </c>
      <c r="M45" s="104">
        <v>12</v>
      </c>
      <c r="N45" s="104">
        <v>13</v>
      </c>
      <c r="O45" s="104">
        <v>13</v>
      </c>
      <c r="P45" s="105">
        <f t="shared" si="0"/>
        <v>79</v>
      </c>
    </row>
    <row r="46" spans="1:17" ht="26.25" customHeight="1" x14ac:dyDescent="0.3">
      <c r="A46" s="112"/>
      <c r="B46" s="112"/>
      <c r="C46" s="98" t="s">
        <v>77</v>
      </c>
      <c r="D46" s="98"/>
      <c r="E46" s="98"/>
      <c r="F46" s="98"/>
      <c r="G46" s="98"/>
      <c r="H46" s="98"/>
      <c r="I46" s="98"/>
      <c r="J46" s="98"/>
      <c r="K46" s="98"/>
      <c r="L46" s="99">
        <f>SUM(L47:L47)</f>
        <v>7</v>
      </c>
      <c r="M46" s="99">
        <f>SUM(M47:M47)</f>
        <v>4</v>
      </c>
      <c r="N46" s="99">
        <f>SUM(N47:N47)</f>
        <v>27</v>
      </c>
      <c r="O46" s="99">
        <v>21</v>
      </c>
      <c r="P46" s="95">
        <v>59</v>
      </c>
      <c r="Q46" s="100"/>
    </row>
    <row r="47" spans="1:17" s="106" customFormat="1" ht="48" customHeight="1" x14ac:dyDescent="0.3">
      <c r="A47" s="101"/>
      <c r="B47" s="102" t="s">
        <v>121</v>
      </c>
      <c r="C47" s="103" t="s">
        <v>51</v>
      </c>
      <c r="D47" s="103"/>
      <c r="E47" s="103"/>
      <c r="F47" s="103"/>
      <c r="G47" s="103"/>
      <c r="H47" s="103"/>
      <c r="I47" s="103"/>
      <c r="J47" s="103"/>
      <c r="K47" s="103"/>
      <c r="L47" s="104">
        <v>7</v>
      </c>
      <c r="M47" s="104">
        <v>4</v>
      </c>
      <c r="N47" s="104">
        <v>27</v>
      </c>
      <c r="O47" s="110">
        <v>21</v>
      </c>
      <c r="P47" s="95">
        <v>59</v>
      </c>
      <c r="Q47" s="113"/>
    </row>
    <row r="48" spans="1:17" s="106" customFormat="1" ht="25.5" customHeight="1" x14ac:dyDescent="0.3">
      <c r="A48" s="114"/>
      <c r="B48" s="115"/>
      <c r="C48" s="116"/>
      <c r="D48" s="116"/>
      <c r="E48" s="116"/>
      <c r="F48" s="116"/>
      <c r="G48" s="116"/>
      <c r="H48" s="116"/>
      <c r="I48" s="116"/>
      <c r="J48" s="116"/>
      <c r="K48" s="116"/>
      <c r="L48" s="117"/>
      <c r="M48" s="117"/>
      <c r="N48" s="117"/>
      <c r="O48" s="117"/>
      <c r="P48" s="96"/>
    </row>
    <row r="49" spans="1:16" x14ac:dyDescent="0.3">
      <c r="A49" s="75"/>
      <c r="B49" s="118"/>
      <c r="C49" s="119"/>
      <c r="D49" s="119"/>
      <c r="E49" s="119"/>
      <c r="F49" s="119"/>
      <c r="G49" s="119"/>
      <c r="H49" s="119"/>
      <c r="I49" s="119"/>
      <c r="J49" s="119"/>
      <c r="K49" s="119"/>
      <c r="L49" s="117"/>
      <c r="M49" s="117"/>
      <c r="N49" s="117"/>
      <c r="O49" s="117"/>
      <c r="P49" s="120"/>
    </row>
    <row r="50" spans="1:16" x14ac:dyDescent="0.3">
      <c r="B50" s="118"/>
      <c r="C50" s="119"/>
      <c r="D50" s="119"/>
      <c r="E50" s="119"/>
      <c r="F50" s="119"/>
      <c r="G50" s="119"/>
      <c r="H50" s="119"/>
      <c r="I50" s="119"/>
      <c r="J50" s="119"/>
      <c r="K50" s="119"/>
      <c r="L50" s="117"/>
      <c r="M50" s="117"/>
      <c r="N50" s="117"/>
      <c r="O50" s="117"/>
      <c r="P50" s="120"/>
    </row>
    <row r="51" spans="1:16" x14ac:dyDescent="0.3">
      <c r="B51" s="118"/>
      <c r="C51" s="119"/>
      <c r="D51" s="119"/>
      <c r="E51" s="119"/>
      <c r="F51" s="119"/>
      <c r="G51" s="119"/>
      <c r="H51" s="119"/>
      <c r="I51" s="119"/>
      <c r="J51" s="119"/>
      <c r="K51" s="119"/>
      <c r="L51" s="117"/>
      <c r="M51" s="117"/>
      <c r="N51" s="117"/>
      <c r="O51" s="117"/>
      <c r="P51" s="120"/>
    </row>
  </sheetData>
  <mergeCells count="55">
    <mergeCell ref="O3:O4"/>
    <mergeCell ref="N3:N4"/>
    <mergeCell ref="P3:P4"/>
    <mergeCell ref="M3:M4"/>
    <mergeCell ref="A3:B4"/>
    <mergeCell ref="L3:L4"/>
    <mergeCell ref="A46:B46"/>
    <mergeCell ref="C46:K46"/>
    <mergeCell ref="C44:K44"/>
    <mergeCell ref="C8:K8"/>
    <mergeCell ref="C32:K32"/>
    <mergeCell ref="C42:K42"/>
    <mergeCell ref="C43:K43"/>
    <mergeCell ref="C40:K40"/>
    <mergeCell ref="C12:K12"/>
    <mergeCell ref="C27:K27"/>
    <mergeCell ref="C36:K36"/>
    <mergeCell ref="C11:K11"/>
    <mergeCell ref="C13:K13"/>
    <mergeCell ref="C6:K6"/>
    <mergeCell ref="C45:K45"/>
    <mergeCell ref="C19:K19"/>
    <mergeCell ref="C22:K22"/>
    <mergeCell ref="C41:K41"/>
    <mergeCell ref="C23:K23"/>
    <mergeCell ref="C30:K30"/>
    <mergeCell ref="C33:K33"/>
    <mergeCell ref="C34:K34"/>
    <mergeCell ref="C37:K37"/>
    <mergeCell ref="C38:K38"/>
    <mergeCell ref="C51:K51"/>
    <mergeCell ref="C49:K49"/>
    <mergeCell ref="C50:K50"/>
    <mergeCell ref="A1:P1"/>
    <mergeCell ref="C31:K31"/>
    <mergeCell ref="C20:K20"/>
    <mergeCell ref="C14:K14"/>
    <mergeCell ref="C29:K29"/>
    <mergeCell ref="C7:K7"/>
    <mergeCell ref="C24:K24"/>
    <mergeCell ref="C25:K25"/>
    <mergeCell ref="C26:K26"/>
    <mergeCell ref="C28:K28"/>
    <mergeCell ref="C3:K4"/>
    <mergeCell ref="C5:K5"/>
    <mergeCell ref="C21:K21"/>
    <mergeCell ref="C9:K9"/>
    <mergeCell ref="C16:K16"/>
    <mergeCell ref="C18:K18"/>
    <mergeCell ref="C17:K17"/>
    <mergeCell ref="C15:K15"/>
    <mergeCell ref="C10:K10"/>
    <mergeCell ref="C39:K39"/>
    <mergeCell ref="C47:K47"/>
    <mergeCell ref="C35:K35"/>
  </mergeCells>
  <pageMargins left="0.9055118110236221" right="0.70866141732283472" top="0.55118110236220474" bottom="0.55118110236220474" header="0.31496062992125984" footer="0.31496062992125984"/>
  <pageSetup paperSize="9" scale="7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opLeftCell="B1" zoomScale="130" zoomScaleNormal="130" workbookViewId="0">
      <selection activeCell="Q13" sqref="Q13"/>
    </sheetView>
  </sheetViews>
  <sheetFormatPr defaultColWidth="9.140625" defaultRowHeight="15" x14ac:dyDescent="0.25"/>
  <cols>
    <col min="1" max="1" width="0" style="19" hidden="1" customWidth="1"/>
    <col min="2" max="10" width="9.140625" style="19"/>
    <col min="11" max="11" width="11.140625" style="19" customWidth="1"/>
    <col min="12" max="12" width="22.5703125" style="36" customWidth="1"/>
    <col min="13" max="13" width="27.28515625" style="19" hidden="1" customWidth="1"/>
    <col min="14" max="14" width="0.140625" style="19" customWidth="1"/>
    <col min="15" max="16384" width="9.140625" style="19"/>
  </cols>
  <sheetData>
    <row r="1" spans="1:13" s="20" customFormat="1" x14ac:dyDescent="0.25">
      <c r="A1" s="41"/>
      <c r="B1" s="25"/>
      <c r="C1" s="48" t="s">
        <v>23</v>
      </c>
      <c r="D1" s="48"/>
      <c r="E1" s="48"/>
      <c r="F1" s="48"/>
      <c r="G1" s="48"/>
      <c r="H1" s="48"/>
      <c r="I1" s="48"/>
      <c r="J1" s="48"/>
      <c r="K1" s="48"/>
      <c r="L1" s="42">
        <v>4</v>
      </c>
      <c r="M1" s="29" t="e">
        <f>#REF!+#REF!+#REF!</f>
        <v>#REF!</v>
      </c>
    </row>
    <row r="2" spans="1:13" s="20" customFormat="1" x14ac:dyDescent="0.25">
      <c r="A2" s="41"/>
      <c r="B2" s="25"/>
      <c r="C2" s="52" t="s">
        <v>24</v>
      </c>
      <c r="D2" s="53"/>
      <c r="E2" s="53"/>
      <c r="F2" s="53"/>
      <c r="G2" s="53"/>
      <c r="H2" s="53"/>
      <c r="I2" s="53"/>
      <c r="J2" s="53"/>
      <c r="K2" s="54"/>
      <c r="L2" s="43">
        <v>3</v>
      </c>
      <c r="M2" s="29" t="e">
        <f>#REF!+#REF!+#REF!</f>
        <v>#REF!</v>
      </c>
    </row>
    <row r="3" spans="1:13" s="20" customFormat="1" x14ac:dyDescent="0.25">
      <c r="A3" s="41"/>
      <c r="B3" s="25"/>
      <c r="C3" s="48" t="s">
        <v>25</v>
      </c>
      <c r="D3" s="48"/>
      <c r="E3" s="48"/>
      <c r="F3" s="48"/>
      <c r="G3" s="48"/>
      <c r="H3" s="48"/>
      <c r="I3" s="48"/>
      <c r="J3" s="48"/>
      <c r="K3" s="48"/>
      <c r="L3" s="42">
        <v>12</v>
      </c>
      <c r="M3" s="27" t="e">
        <f>#REF!+#REF!+#REF!</f>
        <v>#REF!</v>
      </c>
    </row>
    <row r="4" spans="1:13" s="20" customFormat="1" x14ac:dyDescent="0.25">
      <c r="A4" s="41"/>
      <c r="B4" s="25"/>
      <c r="C4" s="48" t="s">
        <v>45</v>
      </c>
      <c r="D4" s="48"/>
      <c r="E4" s="48"/>
      <c r="F4" s="48"/>
      <c r="G4" s="48"/>
      <c r="H4" s="48"/>
      <c r="I4" s="48"/>
      <c r="J4" s="48"/>
      <c r="K4" s="48"/>
      <c r="L4" s="42">
        <v>3</v>
      </c>
      <c r="M4" s="29" t="e">
        <f>#REF!+#REF!+#REF!</f>
        <v>#REF!</v>
      </c>
    </row>
    <row r="5" spans="1:13" s="20" customFormat="1" ht="29.25" customHeight="1" x14ac:dyDescent="0.25">
      <c r="A5" s="41"/>
      <c r="B5" s="25"/>
      <c r="C5" s="48" t="s">
        <v>37</v>
      </c>
      <c r="D5" s="48"/>
      <c r="E5" s="48"/>
      <c r="F5" s="48"/>
      <c r="G5" s="48"/>
      <c r="H5" s="48"/>
      <c r="I5" s="48"/>
      <c r="J5" s="48"/>
      <c r="K5" s="48"/>
      <c r="L5" s="42">
        <f>7+7+7+7+7+7+7+7+7+4+7+7</f>
        <v>81</v>
      </c>
      <c r="M5" s="27" t="e">
        <f>#REF!+#REF!+#REF!</f>
        <v>#REF!</v>
      </c>
    </row>
    <row r="6" spans="1:13" s="20" customFormat="1" ht="30.75" customHeight="1" x14ac:dyDescent="0.25">
      <c r="A6" s="41"/>
      <c r="B6" s="25"/>
      <c r="C6" s="48" t="s">
        <v>38</v>
      </c>
      <c r="D6" s="48"/>
      <c r="E6" s="48"/>
      <c r="F6" s="48"/>
      <c r="G6" s="48"/>
      <c r="H6" s="48"/>
      <c r="I6" s="48"/>
      <c r="J6" s="48"/>
      <c r="K6" s="48"/>
      <c r="L6" s="42">
        <v>12</v>
      </c>
      <c r="M6" s="27" t="e">
        <f>#REF!+#REF!+#REF!</f>
        <v>#REF!</v>
      </c>
    </row>
    <row r="7" spans="1:13" s="20" customFormat="1" x14ac:dyDescent="0.25">
      <c r="A7" s="41"/>
      <c r="B7" s="25"/>
      <c r="C7" s="48" t="s">
        <v>36</v>
      </c>
      <c r="D7" s="48"/>
      <c r="E7" s="48"/>
      <c r="F7" s="48"/>
      <c r="G7" s="48"/>
      <c r="H7" s="48"/>
      <c r="I7" s="48"/>
      <c r="J7" s="48"/>
      <c r="K7" s="48"/>
      <c r="L7" s="42">
        <v>1</v>
      </c>
      <c r="M7" s="30" t="e">
        <f>#REF!+#REF!+#REF!</f>
        <v>#REF!</v>
      </c>
    </row>
    <row r="8" spans="1:13" s="20" customFormat="1" ht="26.25" customHeight="1" x14ac:dyDescent="0.25">
      <c r="A8" s="41"/>
      <c r="B8" s="25"/>
      <c r="C8" s="48" t="s">
        <v>46</v>
      </c>
      <c r="D8" s="48"/>
      <c r="E8" s="48"/>
      <c r="F8" s="48"/>
      <c r="G8" s="48"/>
      <c r="H8" s="48"/>
      <c r="I8" s="48"/>
      <c r="J8" s="48"/>
      <c r="K8" s="48"/>
      <c r="L8" s="42">
        <v>2</v>
      </c>
      <c r="M8" s="30" t="e">
        <f>#REF!+#REF!+#REF!</f>
        <v>#REF!</v>
      </c>
    </row>
    <row r="9" spans="1:13" s="20" customFormat="1" x14ac:dyDescent="0.25">
      <c r="A9" s="41"/>
      <c r="B9" s="25"/>
      <c r="C9" s="48" t="s">
        <v>41</v>
      </c>
      <c r="D9" s="48"/>
      <c r="E9" s="48"/>
      <c r="F9" s="48"/>
      <c r="G9" s="48"/>
      <c r="H9" s="48"/>
      <c r="I9" s="48"/>
      <c r="J9" s="48"/>
      <c r="K9" s="48"/>
      <c r="L9" s="42">
        <v>1</v>
      </c>
      <c r="M9" s="30" t="e">
        <f>#REF!+#REF!+#REF!</f>
        <v>#REF!</v>
      </c>
    </row>
    <row r="10" spans="1:13" s="20" customFormat="1" x14ac:dyDescent="0.25">
      <c r="A10" s="41"/>
      <c r="B10" s="25"/>
      <c r="C10" s="48" t="s">
        <v>42</v>
      </c>
      <c r="D10" s="48"/>
      <c r="E10" s="48"/>
      <c r="F10" s="48"/>
      <c r="G10" s="48"/>
      <c r="H10" s="48"/>
      <c r="I10" s="48"/>
      <c r="J10" s="48"/>
      <c r="K10" s="48"/>
      <c r="L10" s="42">
        <v>105</v>
      </c>
      <c r="M10" s="30" t="e">
        <f>#REF!+#REF!+#REF!</f>
        <v>#REF!</v>
      </c>
    </row>
    <row r="11" spans="1:13" s="20" customFormat="1" x14ac:dyDescent="0.25">
      <c r="A11" s="25"/>
      <c r="B11" s="25"/>
      <c r="C11" s="50" t="s">
        <v>43</v>
      </c>
      <c r="D11" s="50"/>
      <c r="E11" s="50"/>
      <c r="F11" s="50"/>
      <c r="G11" s="50"/>
      <c r="H11" s="50"/>
      <c r="I11" s="50"/>
      <c r="J11" s="50"/>
      <c r="K11" s="50"/>
      <c r="L11" s="42">
        <v>12</v>
      </c>
      <c r="M11" s="30" t="e">
        <f>#REF!+#REF!+#REF!</f>
        <v>#REF!</v>
      </c>
    </row>
    <row r="12" spans="1:13" s="20" customFormat="1" x14ac:dyDescent="0.25">
      <c r="A12" s="25"/>
      <c r="B12" s="25"/>
      <c r="C12" s="48" t="s">
        <v>44</v>
      </c>
      <c r="D12" s="48"/>
      <c r="E12" s="48"/>
      <c r="F12" s="48"/>
      <c r="G12" s="48"/>
      <c r="H12" s="48"/>
      <c r="I12" s="48"/>
      <c r="J12" s="48"/>
      <c r="K12" s="48"/>
      <c r="L12" s="42">
        <v>10</v>
      </c>
      <c r="M12" s="21" t="e">
        <f>#REF!+#REF!+#REF!</f>
        <v>#REF!</v>
      </c>
    </row>
    <row r="13" spans="1:13" s="20" customFormat="1" x14ac:dyDescent="0.25">
      <c r="A13" s="25"/>
      <c r="B13" s="25"/>
      <c r="C13" s="48" t="s">
        <v>40</v>
      </c>
      <c r="D13" s="48"/>
      <c r="E13" s="48"/>
      <c r="F13" s="48"/>
      <c r="G13" s="48"/>
      <c r="H13" s="48"/>
      <c r="I13" s="48"/>
      <c r="J13" s="48"/>
      <c r="K13" s="48"/>
      <c r="L13" s="42">
        <v>3</v>
      </c>
      <c r="M13" s="21" t="e">
        <f>#REF!+#REF!+#REF!</f>
        <v>#REF!</v>
      </c>
    </row>
    <row r="14" spans="1:13" s="20" customFormat="1" x14ac:dyDescent="0.25">
      <c r="A14" s="25"/>
      <c r="B14" s="25"/>
      <c r="C14" s="48" t="s">
        <v>60</v>
      </c>
      <c r="D14" s="48"/>
      <c r="E14" s="48"/>
      <c r="F14" s="48"/>
      <c r="G14" s="48"/>
      <c r="H14" s="48"/>
      <c r="I14" s="48"/>
      <c r="J14" s="48"/>
      <c r="K14" s="48"/>
      <c r="L14" s="42">
        <v>3</v>
      </c>
      <c r="M14" s="21" t="e">
        <f>#REF!+#REF!+#REF!</f>
        <v>#REF!</v>
      </c>
    </row>
    <row r="15" spans="1:13" s="20" customFormat="1" x14ac:dyDescent="0.25">
      <c r="A15" s="25"/>
      <c r="B15" s="25"/>
      <c r="C15" s="48" t="s">
        <v>52</v>
      </c>
      <c r="D15" s="48"/>
      <c r="E15" s="48"/>
      <c r="F15" s="48"/>
      <c r="G15" s="48"/>
      <c r="H15" s="48"/>
      <c r="I15" s="48"/>
      <c r="J15" s="48"/>
      <c r="K15" s="48"/>
      <c r="L15" s="42">
        <v>1</v>
      </c>
      <c r="M15" s="21" t="e">
        <f>#REF!+#REF!+#REF!</f>
        <v>#REF!</v>
      </c>
    </row>
    <row r="16" spans="1:13" x14ac:dyDescent="0.25">
      <c r="A16" s="1"/>
      <c r="B16" s="1"/>
      <c r="C16" s="49"/>
      <c r="D16" s="49"/>
      <c r="E16" s="49"/>
      <c r="F16" s="49"/>
      <c r="G16" s="49"/>
      <c r="H16" s="49"/>
      <c r="I16" s="49"/>
      <c r="J16" s="49"/>
      <c r="K16" s="49"/>
      <c r="L16" s="35"/>
      <c r="M16" s="2"/>
    </row>
    <row r="17" spans="3:13" x14ac:dyDescent="0.25">
      <c r="C17" s="49"/>
      <c r="D17" s="49"/>
      <c r="E17" s="49"/>
      <c r="F17" s="49"/>
      <c r="G17" s="49"/>
      <c r="H17" s="49"/>
      <c r="I17" s="49"/>
      <c r="J17" s="49"/>
      <c r="K17" s="49"/>
      <c r="L17" s="35"/>
      <c r="M17" s="2"/>
    </row>
    <row r="18" spans="3:13" x14ac:dyDescent="0.25">
      <c r="C18" s="49"/>
      <c r="D18" s="49"/>
      <c r="E18" s="49"/>
      <c r="F18" s="49"/>
      <c r="G18" s="49"/>
      <c r="H18" s="49"/>
      <c r="I18" s="49"/>
      <c r="J18" s="49"/>
      <c r="K18" s="49"/>
      <c r="L18" s="35"/>
      <c r="M18" s="2"/>
    </row>
  </sheetData>
  <mergeCells count="18">
    <mergeCell ref="C18:K18"/>
    <mergeCell ref="C16:K16"/>
    <mergeCell ref="C17:K17"/>
    <mergeCell ref="C14:K14"/>
    <mergeCell ref="C15:K15"/>
    <mergeCell ref="C11:K11"/>
    <mergeCell ref="C12:K12"/>
    <mergeCell ref="C13:K13"/>
    <mergeCell ref="C10:K10"/>
    <mergeCell ref="C9:K9"/>
    <mergeCell ref="C7:K7"/>
    <mergeCell ref="C8:K8"/>
    <mergeCell ref="C1:K1"/>
    <mergeCell ref="C2:K2"/>
    <mergeCell ref="C3:K3"/>
    <mergeCell ref="C4:K4"/>
    <mergeCell ref="C5:K5"/>
    <mergeCell ref="C6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opLeftCell="B1" workbookViewId="0">
      <selection activeCell="R13" sqref="R13"/>
    </sheetView>
  </sheetViews>
  <sheetFormatPr defaultColWidth="9.140625" defaultRowHeight="15" x14ac:dyDescent="0.25"/>
  <cols>
    <col min="1" max="1" width="0" style="19" hidden="1" customWidth="1"/>
    <col min="2" max="10" width="9.140625" style="19"/>
    <col min="11" max="11" width="11.140625" style="19" customWidth="1"/>
    <col min="12" max="12" width="22.5703125" style="36" customWidth="1"/>
    <col min="13" max="13" width="27.28515625" style="19" hidden="1" customWidth="1"/>
    <col min="14" max="14" width="0.140625" style="19" customWidth="1"/>
    <col min="15" max="16384" width="9.140625" style="19"/>
  </cols>
  <sheetData>
    <row r="1" spans="1:22" x14ac:dyDescent="0.25">
      <c r="A1" s="56" t="s">
        <v>59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22" x14ac:dyDescent="0.25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44"/>
    </row>
    <row r="3" spans="1:22" x14ac:dyDescent="0.25">
      <c r="A3" s="58" t="s">
        <v>58</v>
      </c>
      <c r="B3" s="59"/>
      <c r="C3" s="59"/>
      <c r="D3" s="59"/>
      <c r="E3" s="59"/>
      <c r="F3" s="60" t="s">
        <v>1</v>
      </c>
      <c r="G3" s="60"/>
      <c r="H3" s="60"/>
      <c r="I3" s="60"/>
      <c r="J3" s="60"/>
      <c r="K3" s="60"/>
      <c r="L3" s="31"/>
    </row>
    <row r="4" spans="1:22" x14ac:dyDescent="0.25">
      <c r="A4" s="59"/>
      <c r="B4" s="59"/>
      <c r="C4" s="59"/>
      <c r="D4" s="59"/>
      <c r="E4" s="59"/>
      <c r="F4" s="61">
        <v>1330</v>
      </c>
      <c r="G4" s="61"/>
      <c r="H4" s="61"/>
      <c r="I4" s="62" t="e">
        <f>L7</f>
        <v>#REF!</v>
      </c>
      <c r="J4" s="63"/>
      <c r="K4" s="63"/>
      <c r="L4" s="32"/>
    </row>
    <row r="5" spans="1:22" x14ac:dyDescent="0.25">
      <c r="A5" s="3"/>
      <c r="B5" s="7"/>
      <c r="C5" s="3"/>
      <c r="D5" s="3"/>
      <c r="E5" s="3"/>
      <c r="F5" s="4"/>
      <c r="G5" s="4"/>
      <c r="H5" s="4"/>
      <c r="I5" s="5"/>
      <c r="J5" s="5"/>
      <c r="K5" s="5"/>
      <c r="L5" s="32"/>
    </row>
    <row r="6" spans="1:22" x14ac:dyDescent="0.25">
      <c r="A6" s="14"/>
      <c r="B6" s="15"/>
      <c r="C6" s="16"/>
      <c r="D6" s="16"/>
      <c r="E6" s="16"/>
      <c r="F6" s="16"/>
      <c r="G6" s="16"/>
      <c r="H6" s="16"/>
      <c r="I6" s="16"/>
      <c r="J6" s="16"/>
      <c r="K6" s="17"/>
      <c r="L6" s="33" t="s">
        <v>22</v>
      </c>
      <c r="M6" s="12" t="s">
        <v>2</v>
      </c>
    </row>
    <row r="7" spans="1:22" ht="18.75" x14ac:dyDescent="0.3">
      <c r="A7" s="64"/>
      <c r="B7" s="65"/>
      <c r="C7" s="66" t="s">
        <v>3</v>
      </c>
      <c r="D7" s="66"/>
      <c r="E7" s="66"/>
      <c r="F7" s="66"/>
      <c r="G7" s="66"/>
      <c r="H7" s="66"/>
      <c r="I7" s="66"/>
      <c r="J7" s="66"/>
      <c r="K7" s="67"/>
      <c r="L7" s="18" t="e">
        <f>SUM(#REF!,#REF!,L28:L28,L13:L27,L10:L11)</f>
        <v>#REF!</v>
      </c>
      <c r="M7" s="13" t="e">
        <f>SUM(#REF!,#REF!,M28:M28,M13:M27,M10)</f>
        <v>#REF!</v>
      </c>
      <c r="V7" s="46"/>
    </row>
    <row r="8" spans="1:22" ht="18.75" x14ac:dyDescent="0.3">
      <c r="A8" s="37"/>
      <c r="B8" s="8"/>
      <c r="C8" s="6"/>
      <c r="D8" s="6"/>
      <c r="E8" s="6"/>
      <c r="F8" s="6"/>
      <c r="G8" s="6"/>
      <c r="H8" s="6"/>
      <c r="I8" s="6"/>
      <c r="J8" s="6"/>
      <c r="K8" s="6"/>
      <c r="L8" s="34"/>
      <c r="M8" s="38"/>
      <c r="V8" s="46"/>
    </row>
    <row r="9" spans="1:22" ht="18.75" x14ac:dyDescent="0.3">
      <c r="A9" s="39"/>
      <c r="B9" s="9" t="s">
        <v>4</v>
      </c>
      <c r="C9" s="55" t="s">
        <v>5</v>
      </c>
      <c r="D9" s="55"/>
      <c r="E9" s="55"/>
      <c r="F9" s="55"/>
      <c r="G9" s="55"/>
      <c r="H9" s="55"/>
      <c r="I9" s="55"/>
      <c r="J9" s="55"/>
      <c r="K9" s="55"/>
      <c r="L9" s="55"/>
      <c r="M9" s="55"/>
      <c r="V9" s="46"/>
    </row>
    <row r="10" spans="1:22" s="20" customFormat="1" ht="18.75" x14ac:dyDescent="0.3">
      <c r="A10" s="40"/>
      <c r="B10" s="22" t="s">
        <v>6</v>
      </c>
      <c r="C10" s="48"/>
      <c r="D10" s="48"/>
      <c r="E10" s="48"/>
      <c r="F10" s="48"/>
      <c r="G10" s="48"/>
      <c r="H10" s="48"/>
      <c r="I10" s="48"/>
      <c r="J10" s="48"/>
      <c r="K10" s="48"/>
      <c r="L10" s="26"/>
      <c r="M10" s="21" t="e">
        <f>#REF!+#REF!+#REF!</f>
        <v>#REF!</v>
      </c>
      <c r="V10" s="46"/>
    </row>
    <row r="11" spans="1:22" s="20" customFormat="1" ht="18.75" x14ac:dyDescent="0.3">
      <c r="A11" s="40"/>
      <c r="B11" s="22" t="s">
        <v>7</v>
      </c>
      <c r="C11" s="48"/>
      <c r="D11" s="48"/>
      <c r="E11" s="48"/>
      <c r="F11" s="48"/>
      <c r="G11" s="48"/>
      <c r="H11" s="48"/>
      <c r="I11" s="48"/>
      <c r="J11" s="48"/>
      <c r="K11" s="48"/>
      <c r="L11" s="26"/>
      <c r="M11" s="21"/>
      <c r="V11" s="46"/>
    </row>
    <row r="12" spans="1:22" ht="18.75" x14ac:dyDescent="0.3">
      <c r="A12" s="39"/>
      <c r="B12" s="10" t="s">
        <v>8</v>
      </c>
      <c r="C12" s="55" t="s">
        <v>9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V12" s="46"/>
    </row>
    <row r="13" spans="1:22" s="20" customFormat="1" ht="27" customHeight="1" x14ac:dyDescent="0.3">
      <c r="A13" s="41"/>
      <c r="B13" s="23" t="s">
        <v>53</v>
      </c>
      <c r="C13" s="48" t="s">
        <v>26</v>
      </c>
      <c r="D13" s="48"/>
      <c r="E13" s="48"/>
      <c r="F13" s="48"/>
      <c r="G13" s="48"/>
      <c r="H13" s="48"/>
      <c r="I13" s="48"/>
      <c r="J13" s="48"/>
      <c r="K13" s="48"/>
      <c r="L13" s="26">
        <v>13</v>
      </c>
      <c r="M13" s="29" t="e">
        <f>#REF!+#REF!+#REF!</f>
        <v>#REF!</v>
      </c>
      <c r="O13" s="24"/>
      <c r="V13" s="46"/>
    </row>
    <row r="14" spans="1:22" s="20" customFormat="1" ht="27" customHeight="1" x14ac:dyDescent="0.3">
      <c r="A14" s="41"/>
      <c r="B14" s="23" t="s">
        <v>54</v>
      </c>
      <c r="C14" s="48" t="s">
        <v>27</v>
      </c>
      <c r="D14" s="48"/>
      <c r="E14" s="48"/>
      <c r="F14" s="48"/>
      <c r="G14" s="48"/>
      <c r="H14" s="48"/>
      <c r="I14" s="48"/>
      <c r="J14" s="48"/>
      <c r="K14" s="48"/>
      <c r="L14" s="26">
        <v>6</v>
      </c>
      <c r="M14" s="29" t="e">
        <f>#REF!+#REF!+#REF!</f>
        <v>#REF!</v>
      </c>
      <c r="V14" s="46"/>
    </row>
    <row r="15" spans="1:22" s="20" customFormat="1" ht="27.75" customHeight="1" x14ac:dyDescent="0.3">
      <c r="A15" s="41"/>
      <c r="B15" s="23" t="s">
        <v>55</v>
      </c>
      <c r="C15" s="48" t="s">
        <v>28</v>
      </c>
      <c r="D15" s="48"/>
      <c r="E15" s="48"/>
      <c r="F15" s="48"/>
      <c r="G15" s="48"/>
      <c r="H15" s="48"/>
      <c r="I15" s="48"/>
      <c r="J15" s="48"/>
      <c r="K15" s="48"/>
      <c r="L15" s="26">
        <v>3</v>
      </c>
      <c r="M15" s="29" t="e">
        <f>#REF!+#REF!+#REF!</f>
        <v>#REF!</v>
      </c>
      <c r="V15" s="46"/>
    </row>
    <row r="16" spans="1:22" s="20" customFormat="1" ht="26.25" customHeight="1" x14ac:dyDescent="0.3">
      <c r="A16" s="41"/>
      <c r="B16" s="23" t="s">
        <v>56</v>
      </c>
      <c r="C16" s="48" t="s">
        <v>29</v>
      </c>
      <c r="D16" s="48"/>
      <c r="E16" s="48"/>
      <c r="F16" s="48"/>
      <c r="G16" s="48"/>
      <c r="H16" s="48"/>
      <c r="I16" s="48"/>
      <c r="J16" s="48"/>
      <c r="K16" s="48"/>
      <c r="L16" s="26">
        <v>3</v>
      </c>
      <c r="M16" s="29" t="e">
        <f>#REF!+#REF!+#REF!</f>
        <v>#REF!</v>
      </c>
      <c r="V16" s="46"/>
    </row>
    <row r="17" spans="1:22" s="20" customFormat="1" ht="28.5" customHeight="1" x14ac:dyDescent="0.3">
      <c r="A17" s="41"/>
      <c r="B17" s="23" t="s">
        <v>57</v>
      </c>
      <c r="C17" s="48" t="s">
        <v>30</v>
      </c>
      <c r="D17" s="48"/>
      <c r="E17" s="48"/>
      <c r="F17" s="48"/>
      <c r="G17" s="48"/>
      <c r="H17" s="48"/>
      <c r="I17" s="48"/>
      <c r="J17" s="48"/>
      <c r="K17" s="48"/>
      <c r="L17" s="26">
        <v>1</v>
      </c>
      <c r="M17" s="29" t="e">
        <f>#REF!+#REF!+#REF!</f>
        <v>#REF!</v>
      </c>
      <c r="V17" s="46"/>
    </row>
    <row r="18" spans="1:22" s="20" customFormat="1" ht="29.25" customHeight="1" x14ac:dyDescent="0.3">
      <c r="A18" s="41"/>
      <c r="B18" s="23" t="s">
        <v>61</v>
      </c>
      <c r="C18" s="48" t="s">
        <v>31</v>
      </c>
      <c r="D18" s="48"/>
      <c r="E18" s="48"/>
      <c r="F18" s="48"/>
      <c r="G18" s="48"/>
      <c r="H18" s="48"/>
      <c r="I18" s="48"/>
      <c r="J18" s="48"/>
      <c r="K18" s="48"/>
      <c r="L18" s="26">
        <v>1</v>
      </c>
      <c r="M18" s="29" t="e">
        <f>#REF!+#REF!+#REF!</f>
        <v>#REF!</v>
      </c>
      <c r="V18" s="47"/>
    </row>
    <row r="19" spans="1:22" s="20" customFormat="1" ht="27.75" customHeight="1" x14ac:dyDescent="0.3">
      <c r="A19" s="41"/>
      <c r="B19" s="23" t="s">
        <v>62</v>
      </c>
      <c r="C19" s="48" t="s">
        <v>32</v>
      </c>
      <c r="D19" s="48"/>
      <c r="E19" s="48"/>
      <c r="F19" s="48"/>
      <c r="G19" s="48"/>
      <c r="H19" s="48"/>
      <c r="I19" s="48"/>
      <c r="J19" s="48"/>
      <c r="K19" s="48"/>
      <c r="L19" s="26">
        <f>1+1+1+1+1+1</f>
        <v>6</v>
      </c>
      <c r="M19" s="28" t="e">
        <f>#REF!+#REF!+#REF!</f>
        <v>#REF!</v>
      </c>
      <c r="V19" s="47"/>
    </row>
    <row r="20" spans="1:22" s="20" customFormat="1" ht="24.75" customHeight="1" x14ac:dyDescent="0.3">
      <c r="A20" s="41"/>
      <c r="B20" s="23" t="s">
        <v>63</v>
      </c>
      <c r="C20" s="48" t="s">
        <v>33</v>
      </c>
      <c r="D20" s="48"/>
      <c r="E20" s="48"/>
      <c r="F20" s="48"/>
      <c r="G20" s="48"/>
      <c r="H20" s="48"/>
      <c r="I20" s="48"/>
      <c r="J20" s="48"/>
      <c r="K20" s="48"/>
      <c r="L20" s="26">
        <v>1</v>
      </c>
      <c r="M20" s="29" t="e">
        <f>#REF!+#REF!+#REF!</f>
        <v>#REF!</v>
      </c>
      <c r="V20" s="47"/>
    </row>
    <row r="21" spans="1:22" s="20" customFormat="1" ht="13.5" customHeight="1" x14ac:dyDescent="0.3">
      <c r="A21" s="41"/>
      <c r="B21" s="23" t="s">
        <v>64</v>
      </c>
      <c r="C21" s="48" t="s">
        <v>34</v>
      </c>
      <c r="D21" s="48"/>
      <c r="E21" s="48"/>
      <c r="F21" s="48"/>
      <c r="G21" s="48"/>
      <c r="H21" s="48"/>
      <c r="I21" s="48"/>
      <c r="J21" s="48"/>
      <c r="K21" s="48"/>
      <c r="L21" s="26">
        <v>1</v>
      </c>
      <c r="M21" s="29" t="e">
        <f>#REF!+#REF!+#REF!</f>
        <v>#REF!</v>
      </c>
      <c r="V21" s="46"/>
    </row>
    <row r="22" spans="1:22" s="20" customFormat="1" x14ac:dyDescent="0.25">
      <c r="A22" s="41" t="s">
        <v>10</v>
      </c>
      <c r="B22" s="23" t="s">
        <v>65</v>
      </c>
      <c r="C22" s="48" t="s">
        <v>35</v>
      </c>
      <c r="D22" s="48"/>
      <c r="E22" s="48"/>
      <c r="F22" s="48"/>
      <c r="G22" s="48"/>
      <c r="H22" s="48"/>
      <c r="I22" s="48"/>
      <c r="J22" s="48"/>
      <c r="K22" s="48"/>
      <c r="L22" s="26">
        <v>1</v>
      </c>
      <c r="M22" s="29" t="e">
        <f>#REF!+#REF!+#REF!</f>
        <v>#REF!</v>
      </c>
    </row>
    <row r="23" spans="1:22" s="20" customFormat="1" ht="26.25" customHeight="1" x14ac:dyDescent="0.25">
      <c r="A23" s="41"/>
      <c r="B23" s="23" t="s">
        <v>66</v>
      </c>
      <c r="C23" s="48" t="s">
        <v>47</v>
      </c>
      <c r="D23" s="48"/>
      <c r="E23" s="48"/>
      <c r="F23" s="48"/>
      <c r="G23" s="48"/>
      <c r="H23" s="48"/>
      <c r="I23" s="48"/>
      <c r="J23" s="48"/>
      <c r="K23" s="48"/>
      <c r="L23" s="26">
        <v>1</v>
      </c>
      <c r="M23" s="21" t="e">
        <f>#REF!+#REF!+#REF!</f>
        <v>#REF!</v>
      </c>
    </row>
    <row r="24" spans="1:22" s="20" customFormat="1" ht="26.25" customHeight="1" x14ac:dyDescent="0.25">
      <c r="A24" s="41"/>
      <c r="B24" s="23" t="s">
        <v>67</v>
      </c>
      <c r="C24" s="48" t="s">
        <v>50</v>
      </c>
      <c r="D24" s="51"/>
      <c r="E24" s="51"/>
      <c r="F24" s="51"/>
      <c r="G24" s="51"/>
      <c r="H24" s="51"/>
      <c r="I24" s="51"/>
      <c r="J24" s="51"/>
      <c r="K24" s="51"/>
      <c r="L24" s="45">
        <v>1</v>
      </c>
      <c r="M24" s="21" t="e">
        <f>#REF!+#REF!+#REF!</f>
        <v>#REF!</v>
      </c>
    </row>
    <row r="25" spans="1:22" s="20" customFormat="1" x14ac:dyDescent="0.25">
      <c r="A25" s="41"/>
      <c r="B25" s="23" t="s">
        <v>68</v>
      </c>
      <c r="C25" s="48" t="s">
        <v>48</v>
      </c>
      <c r="D25" s="51"/>
      <c r="E25" s="51"/>
      <c r="F25" s="51"/>
      <c r="G25" s="51"/>
      <c r="H25" s="51"/>
      <c r="I25" s="51"/>
      <c r="J25" s="51"/>
      <c r="K25" s="51"/>
      <c r="L25" s="45">
        <v>1</v>
      </c>
      <c r="M25" s="21" t="e">
        <f>#REF!+#REF!+#REF!</f>
        <v>#REF!</v>
      </c>
    </row>
    <row r="26" spans="1:22" s="20" customFormat="1" x14ac:dyDescent="0.25">
      <c r="A26" s="41"/>
      <c r="B26" s="23" t="s">
        <v>69</v>
      </c>
      <c r="C26" s="48" t="s">
        <v>49</v>
      </c>
      <c r="D26" s="51"/>
      <c r="E26" s="51"/>
      <c r="F26" s="51"/>
      <c r="G26" s="51"/>
      <c r="H26" s="51"/>
      <c r="I26" s="51"/>
      <c r="J26" s="51"/>
      <c r="K26" s="51"/>
      <c r="L26" s="45">
        <v>1</v>
      </c>
      <c r="M26" s="21" t="e">
        <f>#REF!+#REF!+#REF!</f>
        <v>#REF!</v>
      </c>
    </row>
    <row r="27" spans="1:22" s="20" customFormat="1" x14ac:dyDescent="0.25">
      <c r="A27" s="41"/>
      <c r="B27" s="23" t="s">
        <v>70</v>
      </c>
      <c r="C27" s="48" t="s">
        <v>50</v>
      </c>
      <c r="D27" s="51"/>
      <c r="E27" s="51"/>
      <c r="F27" s="51"/>
      <c r="G27" s="51"/>
      <c r="H27" s="51"/>
      <c r="I27" s="51"/>
      <c r="J27" s="51"/>
      <c r="K27" s="51"/>
      <c r="L27" s="45">
        <v>1</v>
      </c>
      <c r="M27" s="21" t="e">
        <f>#REF!+#REF!+#REF!</f>
        <v>#REF!</v>
      </c>
    </row>
    <row r="28" spans="1:22" s="20" customFormat="1" x14ac:dyDescent="0.25">
      <c r="A28" s="25"/>
      <c r="B28" s="23" t="s">
        <v>71</v>
      </c>
      <c r="C28" s="48" t="s">
        <v>39</v>
      </c>
      <c r="D28" s="48"/>
      <c r="E28" s="48"/>
      <c r="F28" s="48"/>
      <c r="G28" s="48"/>
      <c r="H28" s="48"/>
      <c r="I28" s="48"/>
      <c r="J28" s="48"/>
      <c r="K28" s="48"/>
      <c r="L28" s="26">
        <f>7+7+7+7+3+1+1+1+1+1+1+1</f>
        <v>38</v>
      </c>
      <c r="M28" s="28" t="e">
        <f>#REF!+#REF!+#REF!</f>
        <v>#REF!</v>
      </c>
    </row>
    <row r="29" spans="1:22" x14ac:dyDescent="0.25">
      <c r="B29" s="11"/>
      <c r="C29" s="49"/>
      <c r="D29" s="49"/>
      <c r="E29" s="49"/>
      <c r="F29" s="49"/>
      <c r="G29" s="49"/>
      <c r="H29" s="49"/>
      <c r="I29" s="49"/>
      <c r="J29" s="49"/>
      <c r="K29" s="49"/>
      <c r="L29" s="35"/>
      <c r="M29" s="2"/>
    </row>
  </sheetData>
  <mergeCells count="29">
    <mergeCell ref="C12:M12"/>
    <mergeCell ref="A1:L1"/>
    <mergeCell ref="A2:K2"/>
    <mergeCell ref="A3:E4"/>
    <mergeCell ref="F3:K3"/>
    <mergeCell ref="F4:H4"/>
    <mergeCell ref="I4:K4"/>
    <mergeCell ref="A7:B7"/>
    <mergeCell ref="C7:K7"/>
    <mergeCell ref="C9:M9"/>
    <mergeCell ref="C10:K10"/>
    <mergeCell ref="C11:K11"/>
    <mergeCell ref="C19:K19"/>
    <mergeCell ref="C20:K20"/>
    <mergeCell ref="C21:K21"/>
    <mergeCell ref="C22:K22"/>
    <mergeCell ref="C13:K13"/>
    <mergeCell ref="C14:K14"/>
    <mergeCell ref="C15:K15"/>
    <mergeCell ref="C16:K16"/>
    <mergeCell ref="C17:K17"/>
    <mergeCell ref="C18:K18"/>
    <mergeCell ref="C29:K29"/>
    <mergeCell ref="C28:K28"/>
    <mergeCell ref="C23:K23"/>
    <mergeCell ref="C24:K24"/>
    <mergeCell ref="C25:K25"/>
    <mergeCell ref="C26:K26"/>
    <mergeCell ref="C27:K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Пояснительная к выполненным раб</vt:lpstr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</dc:creator>
  <cp:lastModifiedBy>Шестакова А.Б.</cp:lastModifiedBy>
  <cp:lastPrinted>2017-06-05T06:31:06Z</cp:lastPrinted>
  <dcterms:created xsi:type="dcterms:W3CDTF">2015-12-22T06:36:59Z</dcterms:created>
  <dcterms:modified xsi:type="dcterms:W3CDTF">2017-06-05T09:48:12Z</dcterms:modified>
</cp:coreProperties>
</file>